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0" windowWidth="19425" windowHeight="11025" firstSheet="1" activeTab="1"/>
  </bookViews>
  <sheets>
    <sheet name="Wnioski" sheetId="2" r:id="rId1"/>
    <sheet name="zał nr 1" sheetId="7" r:id="rId2"/>
  </sheets>
  <definedNames>
    <definedName name="_xlnm._FilterDatabase" localSheetId="0" hidden="1">Wnioski!$B$1:$L$44</definedName>
    <definedName name="_xlnm._FilterDatabase" localSheetId="1" hidden="1">'zał nr 1'!$B$2:$L$34</definedName>
  </definedNames>
  <calcPr calcId="145621"/>
</workbook>
</file>

<file path=xl/calcChain.xml><?xml version="1.0" encoding="utf-8"?>
<calcChain xmlns="http://schemas.openxmlformats.org/spreadsheetml/2006/main">
  <c r="G34" i="7" l="1"/>
  <c r="F34" i="7"/>
  <c r="E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M33" i="2"/>
  <c r="L10" i="2"/>
  <c r="L13" i="2"/>
  <c r="L14" i="2"/>
  <c r="L15" i="2"/>
  <c r="L16" i="2"/>
  <c r="L17" i="2"/>
  <c r="L4" i="2"/>
  <c r="L3" i="2"/>
  <c r="L6" i="2"/>
  <c r="L7" i="2"/>
  <c r="L33" i="2" s="1"/>
  <c r="L8" i="2"/>
  <c r="L9" i="2"/>
  <c r="L11" i="2"/>
  <c r="L12" i="2"/>
  <c r="L5" i="2"/>
  <c r="L2" i="2"/>
  <c r="O14" i="2" s="1"/>
  <c r="L18" i="2"/>
  <c r="L19" i="2"/>
  <c r="L20" i="2"/>
  <c r="L21" i="2"/>
  <c r="L22" i="2"/>
  <c r="L23" i="2"/>
  <c r="L24" i="2"/>
  <c r="L25" i="2"/>
  <c r="L28" i="2"/>
  <c r="L29" i="2"/>
  <c r="L27" i="2"/>
  <c r="L26" i="2"/>
  <c r="L30" i="2"/>
  <c r="L31" i="2"/>
  <c r="L32" i="2"/>
  <c r="F44" i="2"/>
  <c r="G44" i="2"/>
  <c r="E44" i="2"/>
  <c r="L34" i="7" l="1"/>
  <c r="M2" i="2"/>
  <c r="M3" i="2" s="1"/>
  <c r="M4" i="2" s="1"/>
  <c r="M5" i="2" s="1"/>
  <c r="M6" i="2" s="1"/>
  <c r="M7" i="2" s="1"/>
  <c r="M8" i="2" s="1"/>
  <c r="M9" i="2" s="1"/>
  <c r="M10" i="2" l="1"/>
  <c r="M11" i="2"/>
  <c r="M12" i="2"/>
  <c r="M13" i="2"/>
  <c r="M14" i="2" s="1"/>
  <c r="M15" i="2" s="1"/>
</calcChain>
</file>

<file path=xl/sharedStrings.xml><?xml version="1.0" encoding="utf-8"?>
<sst xmlns="http://schemas.openxmlformats.org/spreadsheetml/2006/main" count="323" uniqueCount="149">
  <si>
    <t>Numer wniosku (sygnatura)</t>
  </si>
  <si>
    <t>Tytuł projektu</t>
  </si>
  <si>
    <t>Wartość ogółem</t>
  </si>
  <si>
    <t>Wydatki kwalifikowalne</t>
  </si>
  <si>
    <t>Wnioskowane dofinansowanie</t>
  </si>
  <si>
    <t>Nazwa wnioskodawcy</t>
  </si>
  <si>
    <t>RPSW.03.01.00-26-0002/17</t>
  </si>
  <si>
    <t>Montaż instalacji OZE w ramach projektów parasolowych na terenie gminy Łagów</t>
  </si>
  <si>
    <t>GMINA ŁAGÓW</t>
  </si>
  <si>
    <t>RPSW.03.01.00-26-0006/17</t>
  </si>
  <si>
    <t>Montaż instalacji OZE w ramach projektów parasolowych na terenie gminy Bieliny</t>
  </si>
  <si>
    <t>GMINA BIELINY</t>
  </si>
  <si>
    <t>RPSW.03.01.00-26-0001/17</t>
  </si>
  <si>
    <t>Montaż instalacji OZE w ramach projektów parasolowych na terenie gminy Nowa Słupia</t>
  </si>
  <si>
    <t>GMINA NOWA SŁUPIA</t>
  </si>
  <si>
    <t>RPSW.03.01.00-26-0005/17</t>
  </si>
  <si>
    <t>Montaż instalacji OZE w ramach projektów parasolowych na terenie gminy Gnojno</t>
  </si>
  <si>
    <t>GMINA GNOJNO</t>
  </si>
  <si>
    <t>RPSW.03.01.00-26-0004/17</t>
  </si>
  <si>
    <t>Budowa mikroinstalacji odnawialnych źródeł energii w Gminie Starachowice</t>
  </si>
  <si>
    <t>GMINA STARACHOWICE</t>
  </si>
  <si>
    <t>RPSW.03.01.00-26-0007/17</t>
  </si>
  <si>
    <t>Odnawialne źródła energii na terenie miasta i gminy Jędrzejów</t>
  </si>
  <si>
    <t>GMINA JĘDRZEJÓW</t>
  </si>
  <si>
    <t>RPSW.03.01.00-26-0025/17</t>
  </si>
  <si>
    <t>Budowa odnawialnych źródeł energii w gospodarstwach domowych w Gminie Krasocin.</t>
  </si>
  <si>
    <t>GMINA KRASOCIN</t>
  </si>
  <si>
    <t>RPSW.03.01.00-26-0014/17</t>
  </si>
  <si>
    <t>Instalacja systemów odnawialnych źródeł energii na terenie Gminy Działoszyce i Michałów</t>
  </si>
  <si>
    <t>GMINA DZIAŁOSZYCE</t>
  </si>
  <si>
    <t>RPSW.03.01.00-26-0011/17</t>
  </si>
  <si>
    <t>Wykorzystanie odnawialnych źródeł energii poprzez montaż instalacji fotowoltaicznych w gospodarstwach domowych na terenie Gminy Busko-Zdrój</t>
  </si>
  <si>
    <t>GMINA BUSKO-ZDRÓJ</t>
  </si>
  <si>
    <t>RPSW.03.01.00-26-0026/17</t>
  </si>
  <si>
    <t>Odnawialne źródła energii dla mieszkańców Gminy Górno</t>
  </si>
  <si>
    <t>GMINA GÓRNO</t>
  </si>
  <si>
    <t>RPSW.03.01.00-26-0009/17</t>
  </si>
  <si>
    <t>"Ekologiczny dom - wzrost wykorzystania udziału odnawialnych źródeł energii w gospodarstwach domowych na terenie Gminy Daleszyce."</t>
  </si>
  <si>
    <t>GMINA DALESZYCE</t>
  </si>
  <si>
    <t>RPSW.03.01.00-26-0012/17</t>
  </si>
  <si>
    <t>Poprawa jakości powietrza poprzez zwiększenie udziału OZE w wytwarzaniu energii na terenie Gmin Raków i Szydłów</t>
  </si>
  <si>
    <t>GMINA RAKÓW</t>
  </si>
  <si>
    <t>RPSW.03.01.00-26-0037/17</t>
  </si>
  <si>
    <t>Zielone Gminy Zagnańsk i Miedziana Góra</t>
  </si>
  <si>
    <t>GMINA ZAGNAŃSK</t>
  </si>
  <si>
    <t>RPSW.03.01.00-26-0015/17</t>
  </si>
  <si>
    <t>Montaż instalacji odnawialnych źródeł energii wykorzystywanych przez mieszkańców gminy Chmielnik</t>
  </si>
  <si>
    <t>GMINA CHMIELNIK</t>
  </si>
  <si>
    <t>RPSW.03.01.00-26-0034/17</t>
  </si>
  <si>
    <t>Budowa mikroinstalacji OZE dla mieszkańców Gminy Włoszczowa</t>
  </si>
  <si>
    <t>GMINA WŁOSZCZOWA</t>
  </si>
  <si>
    <t>RPSW.03.01.00-26-0020/17</t>
  </si>
  <si>
    <t>Instalacja systemów odnawialnych źródeł energii na terenie Gminy Sędziszów</t>
  </si>
  <si>
    <t>GMINA SĘDZISZÓW</t>
  </si>
  <si>
    <t>RPSW.03.01.00-26-0013/17</t>
  </si>
  <si>
    <t>Dostawa i montaż paneli fotowoltaicznych w Gminie Ożarów</t>
  </si>
  <si>
    <t>GMINA OŻARÓW</t>
  </si>
  <si>
    <t>RPSW.03.01.00-26-0039/17</t>
  </si>
  <si>
    <t>Ekologiczna Gmina Mniów – montaż indywidualnych instalacji OZE</t>
  </si>
  <si>
    <t>GMINA MNIÓW</t>
  </si>
  <si>
    <t>RPSW.03.01.00-26-0003/17</t>
  </si>
  <si>
    <t>Poprawa efektywności energetycznej z wykorzystaniem odnawialnych źródeł energii w sektorze publicznym i mieszkaniowym (kolektory słoneczne, instalacje fotowoltaiki)</t>
  </si>
  <si>
    <t>GMINA PIŃCZÓW</t>
  </si>
  <si>
    <t>RPSW.03.01.00-26-0029/17</t>
  </si>
  <si>
    <t>Instalacje odnawialnych źródeł energii dla mieszkańców Miasta i Gminy Morawica</t>
  </si>
  <si>
    <t>GMINA MORAWICA</t>
  </si>
  <si>
    <t>RPSW.03.01.00-26-0038/17</t>
  </si>
  <si>
    <t>Odnawialne źródła energii na terenie gmin: Pierzchnica i Wodzisław</t>
  </si>
  <si>
    <t>GMINA PIERZCHNICA</t>
  </si>
  <si>
    <t>RPSW.03.01.00-26-0018/17</t>
  </si>
  <si>
    <t>OZE dla mieszkańców gmin SZGiM</t>
  </si>
  <si>
    <t>STAROPOLSKI ZWIĄZEK GMIN I MIAST</t>
  </si>
  <si>
    <t>RPSW.03.01.00-26-0041/17</t>
  </si>
  <si>
    <t>Czysta energia z OZE dla mieszkańców Gminy Sitkówka-Nowiny i Gminy Piekoszów</t>
  </si>
  <si>
    <t>GMINA SITKÓWKA-NOWINY</t>
  </si>
  <si>
    <t>RPSW.03.01.00-26-0040/17</t>
  </si>
  <si>
    <t>Zielona energia dla mieszkańców w gminach: Kluczewsko, Moskorzew, Radków, Secemin</t>
  </si>
  <si>
    <t>GMINA KLUCZEWSKO</t>
  </si>
  <si>
    <t>RPSW.03.01.00-26-0035/17</t>
  </si>
  <si>
    <t>Wzrost wykorzystania odnawialnych źródeł energii  na terenie gmin partnerskich Połańca, Oleśnicy, Łubnic</t>
  </si>
  <si>
    <t>GMINA POŁANIEC</t>
  </si>
  <si>
    <t>RPSW.03.01.00-26-0022/17</t>
  </si>
  <si>
    <t>Budowa, przebudowa i modernizacja infrastruktury służącej do wytworzenia energii elektrycznej i cieplnej ze źródeł odnawialnych w budownictwie indywidualnym</t>
  </si>
  <si>
    <t>GMINA STASZÓW</t>
  </si>
  <si>
    <t>RPSW.03.01.00-26-0019/17</t>
  </si>
  <si>
    <t>BUDOWA PROSUMENCKICH INSTALACJI OZE W GMINIE TUCZĘPY</t>
  </si>
  <si>
    <t>GMINA TUCZĘPY</t>
  </si>
  <si>
    <t>RPSW.03.01.00-26-0016/17</t>
  </si>
  <si>
    <t xml:space="preserve">Instalacja systemów energii odnawialnej na domach prywatnych w gminach Wiślica, Nowy Korczyn, Opatowiec, Czarnocin
</t>
  </si>
  <si>
    <t>GMINA WIŚLICA</t>
  </si>
  <si>
    <t>RPSW.03.01.00-26-0030/17</t>
  </si>
  <si>
    <t xml:space="preserve">Ekoenergia w Gminach Obrazów, Wilczyce, Sadowie, Wojciechowice, Waśniów
</t>
  </si>
  <si>
    <t>GMINA OBRAZÓW</t>
  </si>
  <si>
    <t>RPSW.03.01.00-26-0008/17</t>
  </si>
  <si>
    <t>Eko-energia w gminach Łączna, Bliżyn i Skarżysko Kościelne</t>
  </si>
  <si>
    <t>GMINA ŁĄCZNA</t>
  </si>
  <si>
    <t>RPSW.03.01.00-26-0010/17</t>
  </si>
  <si>
    <t>Odnawialne Źródła Energii dla mieszkańców Gminy Masłów</t>
  </si>
  <si>
    <t>GMINA MASŁÓW</t>
  </si>
  <si>
    <t>RPSW.03.01.00-26-0017/17</t>
  </si>
  <si>
    <t>Budowa mikroinstalacji odnawialnych źródeł energii na terenie Gmin Kazimierza Wielka i Bejsce</t>
  </si>
  <si>
    <t>GMINA KAZIMIERZA WIELKA</t>
  </si>
  <si>
    <t>RPSW.03.01.00-26-0021/17</t>
  </si>
  <si>
    <t>Montaż odnawialnych źródeł energii w gospodarstwach indywidualnych w Gminie Dwikozy i Samborzec</t>
  </si>
  <si>
    <t>GMINA DWIKOZY</t>
  </si>
  <si>
    <t>RPSW.03.01.00-26-0033/17</t>
  </si>
  <si>
    <t>Montaż instalacji OZE w ramach projektów parasolowych na terenie gminy Łopuszno</t>
  </si>
  <si>
    <t>GMINA ŁOPUSZNO</t>
  </si>
  <si>
    <t>RPSW.03.01.00-26-0023/17</t>
  </si>
  <si>
    <t>Odnawialne źródła energii na terenie gminy Strawczyn</t>
  </si>
  <si>
    <t>GMINA STRAWCZYN</t>
  </si>
  <si>
    <t>RPSW.03.01.00-26-0024/17</t>
  </si>
  <si>
    <t>Odnawialne źródła energii na terenie Gminy Opatów i Gminy Lipnik</t>
  </si>
  <si>
    <t>GMINA OPATÓW</t>
  </si>
  <si>
    <t>RPSW.03.01.00-26-0027/17</t>
  </si>
  <si>
    <t>Wykonanie instalacji kolektorów słonecznych oraz ogniw fotowoltaicznych na potrzeby gospodarstw domowych w gminach: Stopnica i Solec- Zdrój</t>
  </si>
  <si>
    <t>GMINA STOPNICA</t>
  </si>
  <si>
    <t>RPSW.03.01.00-26-0031/17</t>
  </si>
  <si>
    <t>Instalacja systemów energii odnawialnej dla gospodarstw domowych z terenu gminy Brody, gminy Kunów oraz gminy Bałtów</t>
  </si>
  <si>
    <t>GMINA KUNÓW</t>
  </si>
  <si>
    <t>RPSW.03.01.00-26-0032/17</t>
  </si>
  <si>
    <t>Instalacja systemów odnawialnych źródeł energii na terenie Gminy Łoniów i Zawichost.</t>
  </si>
  <si>
    <t>GMINA ŁONIÓW</t>
  </si>
  <si>
    <t>RPSW.03.01.00-26-0042/17</t>
  </si>
  <si>
    <t>Instalacja systemów energii odnawialnej dla gospodarstw domowych z terenu gminy Klimontów</t>
  </si>
  <si>
    <t>GMINA KLIMONTÓW</t>
  </si>
  <si>
    <t>RPSW.03.01.00-26-0036/17</t>
  </si>
  <si>
    <t>Wytwarzanie i dystrybucja energii ze źródeł odnawialnych w gminach Pawłów i Mirzec</t>
  </si>
  <si>
    <t>GMINA PAWŁÓW</t>
  </si>
  <si>
    <t>Oceniający 2</t>
  </si>
  <si>
    <t xml:space="preserve">Oceniający </t>
  </si>
  <si>
    <t>Proponowana kwota dofinansowania</t>
  </si>
  <si>
    <t>Katarzyna Kubiak, Mariola Stachurska</t>
  </si>
  <si>
    <t>Małgorzata Walczak, Ewa Sikora</t>
  </si>
  <si>
    <t>Barbara Miernik, Magdalena Trela</t>
  </si>
  <si>
    <t>Anetka Ćwiek, Anetka Pyszczek</t>
  </si>
  <si>
    <t>RPSW.03.01.00-26-0028/17</t>
  </si>
  <si>
    <t>GMINA SŁUPIA</t>
  </si>
  <si>
    <t>Instalacja systemów odnawialnych źródeł energii na terenie Gminy Słupia, Nagłowice, Imielno, Skalbmierz.</t>
  </si>
  <si>
    <t>lp.</t>
  </si>
  <si>
    <t>Wynik oceny</t>
  </si>
  <si>
    <t>Kryt 2</t>
  </si>
  <si>
    <t xml:space="preserve"> </t>
  </si>
  <si>
    <t>Kryterium rozstrzygajace nr 2</t>
  </si>
  <si>
    <t>SUMA</t>
  </si>
  <si>
    <t>Lp.</t>
  </si>
  <si>
    <t>Marszałek Województwa Świętokrzyskiego</t>
  </si>
  <si>
    <t>Adam Jarubas</t>
  </si>
  <si>
    <t>Załącznik nr 1 do Uchwały nr 4030/18   z dn.   27.06.2018r.          .  Zarządu Województwa Świętokrzyskiego z dnia Lista projektów wybranych do dofinansowania w ramach jednoetapowego konkursu zamkniętego nr RPSW.03.01.00-IZ.00-26-105/17 Działanie 3.1 Wytwarzanie i dystrybucja energii pochodzącej ze źródeł odnawialnych - projekty parasolowe RPOWŚ  na lata 2014 –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</si>
</sst>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zł-415];\-#,##0.00\ [$zł-415]"/>
  </numFmts>
  <fonts count="5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1"/>
      <name val="Arial"/>
      <family val="2"/>
      <charset val="238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0" fillId="0" borderId="1" xfId="1" applyFont="1" applyBorder="1" applyAlignment="1">
      <alignment wrapText="1"/>
    </xf>
    <xf numFmtId="164" fontId="0" fillId="0" borderId="1" xfId="1" applyNumberFormat="1" applyFont="1" applyBorder="1"/>
    <xf numFmtId="9" fontId="0" fillId="0" borderId="2" xfId="1" applyNumberFormat="1" applyFont="1" applyBorder="1"/>
    <xf numFmtId="0" fontId="1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164" fontId="3" fillId="0" borderId="1" xfId="0" applyNumberFormat="1" applyFont="1" applyBorder="1"/>
    <xf numFmtId="4" fontId="4" fillId="0" borderId="0" xfId="0" applyNumberFormat="1" applyFont="1"/>
    <xf numFmtId="164" fontId="0" fillId="3" borderId="0" xfId="0" applyNumberFormat="1" applyFill="1"/>
    <xf numFmtId="164" fontId="0" fillId="0" borderId="1" xfId="0" applyNumberFormat="1" applyFill="1" applyBorder="1"/>
    <xf numFmtId="0" fontId="0" fillId="0" borderId="1" xfId="1" applyFont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164" fontId="0" fillId="0" borderId="0" xfId="0" applyNumberFormat="1" applyFill="1"/>
    <xf numFmtId="164" fontId="0" fillId="3" borderId="1" xfId="0" applyNumberFormat="1" applyFill="1" applyBorder="1"/>
    <xf numFmtId="0" fontId="0" fillId="0" borderId="1" xfId="0" applyNumberForma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right" vertical="center" wrapText="1"/>
    </xf>
    <xf numFmtId="0" fontId="0" fillId="3" borderId="0" xfId="0" applyFill="1"/>
    <xf numFmtId="0" fontId="0" fillId="0" borderId="6" xfId="0" applyBorder="1"/>
    <xf numFmtId="0" fontId="0" fillId="0" borderId="6" xfId="1" applyFont="1" applyBorder="1" applyAlignment="1">
      <alignment wrapText="1"/>
    </xf>
    <xf numFmtId="0" fontId="0" fillId="0" borderId="6" xfId="1" applyFont="1" applyBorder="1" applyAlignment="1">
      <alignment horizontal="left" vertical="center" wrapText="1"/>
    </xf>
    <xf numFmtId="164" fontId="0" fillId="0" borderId="6" xfId="1" applyNumberFormat="1" applyFont="1" applyBorder="1"/>
    <xf numFmtId="9" fontId="0" fillId="0" borderId="7" xfId="1" applyNumberFormat="1" applyFont="1" applyBorder="1"/>
    <xf numFmtId="0" fontId="0" fillId="0" borderId="6" xfId="0" applyBorder="1" applyAlignment="1">
      <alignment wrapText="1"/>
    </xf>
    <xf numFmtId="164" fontId="0" fillId="0" borderId="6" xfId="0" applyNumberFormat="1" applyBorder="1"/>
    <xf numFmtId="0" fontId="0" fillId="0" borderId="5" xfId="0" applyBorder="1"/>
    <xf numFmtId="0" fontId="0" fillId="0" borderId="5" xfId="1" applyFont="1" applyBorder="1" applyAlignment="1">
      <alignment wrapText="1"/>
    </xf>
    <xf numFmtId="0" fontId="0" fillId="0" borderId="5" xfId="1" applyFont="1" applyBorder="1" applyAlignment="1">
      <alignment horizontal="left" vertical="center" wrapText="1"/>
    </xf>
    <xf numFmtId="164" fontId="0" fillId="0" borderId="5" xfId="1" applyNumberFormat="1" applyFont="1" applyBorder="1"/>
    <xf numFmtId="9" fontId="0" fillId="0" borderId="8" xfId="1" applyNumberFormat="1" applyFont="1" applyBorder="1"/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OutlineSymbols="0" showWhiteSpace="0" workbookViewId="0">
      <pane ySplit="1" topLeftCell="A32" activePane="bottomLeft" state="frozen"/>
      <selection pane="bottomLeft" activeCell="C41" sqref="C41"/>
    </sheetView>
  </sheetViews>
  <sheetFormatPr defaultRowHeight="14.25" x14ac:dyDescent="0.2"/>
  <cols>
    <col min="2" max="2" width="20.375" customWidth="1"/>
    <col min="3" max="3" width="25.625" customWidth="1"/>
    <col min="4" max="4" width="42.5" customWidth="1"/>
    <col min="5" max="5" width="17" customWidth="1"/>
    <col min="6" max="6" width="16.75" customWidth="1"/>
    <col min="7" max="7" width="18.875" customWidth="1"/>
    <col min="8" max="8" width="10" hidden="1" customWidth="1"/>
    <col min="9" max="9" width="11.875" customWidth="1"/>
    <col min="10" max="10" width="11.375" hidden="1" customWidth="1"/>
    <col min="11" max="11" width="12" style="7" hidden="1" customWidth="1"/>
    <col min="12" max="12" width="19.375" customWidth="1"/>
    <col min="13" max="13" width="14.375" bestFit="1" customWidth="1"/>
    <col min="15" max="15" width="14.375" bestFit="1" customWidth="1"/>
  </cols>
  <sheetData>
    <row r="1" spans="1:15" ht="50.1" customHeight="1" x14ac:dyDescent="0.2">
      <c r="A1" s="4" t="s">
        <v>139</v>
      </c>
      <c r="B1" s="4" t="s">
        <v>0</v>
      </c>
      <c r="C1" s="4" t="s">
        <v>5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4</v>
      </c>
      <c r="I1" s="4" t="s">
        <v>140</v>
      </c>
      <c r="J1" s="4" t="s">
        <v>129</v>
      </c>
      <c r="K1" s="4" t="s">
        <v>130</v>
      </c>
      <c r="L1" s="4" t="s">
        <v>131</v>
      </c>
      <c r="M1" s="12">
        <v>37984711</v>
      </c>
      <c r="N1" s="16" t="s">
        <v>141</v>
      </c>
    </row>
    <row r="2" spans="1:15" ht="60.75" customHeight="1" x14ac:dyDescent="0.2">
      <c r="A2" s="5">
        <v>1</v>
      </c>
      <c r="B2" s="1" t="s">
        <v>21</v>
      </c>
      <c r="C2" s="15" t="s">
        <v>23</v>
      </c>
      <c r="D2" s="15" t="s">
        <v>22</v>
      </c>
      <c r="E2" s="2">
        <v>9841575.3200000003</v>
      </c>
      <c r="F2" s="2">
        <v>8737592.5999999996</v>
      </c>
      <c r="G2" s="2">
        <v>2999615.54</v>
      </c>
      <c r="H2" s="3">
        <v>0.34329999999999999</v>
      </c>
      <c r="I2" s="5">
        <v>86</v>
      </c>
      <c r="J2" s="5">
        <v>86</v>
      </c>
      <c r="K2" s="6" t="s">
        <v>134</v>
      </c>
      <c r="L2" s="10">
        <f t="shared" ref="L2:L23" si="0">G2</f>
        <v>2999615.54</v>
      </c>
      <c r="M2" s="9">
        <f t="shared" ref="M2:M15" si="1">M1-L2</f>
        <v>34985095.460000001</v>
      </c>
      <c r="N2" s="17">
        <v>496</v>
      </c>
    </row>
    <row r="3" spans="1:15" ht="39.950000000000003" customHeight="1" x14ac:dyDescent="0.2">
      <c r="A3" s="5">
        <v>2</v>
      </c>
      <c r="B3" s="1" t="s">
        <v>78</v>
      </c>
      <c r="C3" s="15" t="s">
        <v>80</v>
      </c>
      <c r="D3" s="15" t="s">
        <v>79</v>
      </c>
      <c r="E3" s="2">
        <v>5609203.4699999997</v>
      </c>
      <c r="F3" s="2">
        <v>4992139</v>
      </c>
      <c r="G3" s="2">
        <v>2995283.4</v>
      </c>
      <c r="H3" s="3">
        <v>0.6</v>
      </c>
      <c r="I3" s="5">
        <v>86</v>
      </c>
      <c r="J3" s="5">
        <v>86</v>
      </c>
      <c r="K3" s="6" t="s">
        <v>132</v>
      </c>
      <c r="L3" s="10">
        <f t="shared" si="0"/>
        <v>2995283.4</v>
      </c>
      <c r="M3" s="9">
        <f t="shared" si="1"/>
        <v>31989812.060000002</v>
      </c>
      <c r="N3" s="17">
        <v>385</v>
      </c>
    </row>
    <row r="4" spans="1:15" ht="63" customHeight="1" x14ac:dyDescent="0.2">
      <c r="A4" s="5">
        <v>3</v>
      </c>
      <c r="B4" s="1" t="s">
        <v>48</v>
      </c>
      <c r="C4" s="15" t="s">
        <v>50</v>
      </c>
      <c r="D4" s="15" t="s">
        <v>49</v>
      </c>
      <c r="E4" s="2">
        <v>4154122.43</v>
      </c>
      <c r="F4" s="2">
        <v>3720810.06</v>
      </c>
      <c r="G4" s="2">
        <v>2232486.0299999998</v>
      </c>
      <c r="H4" s="3">
        <v>0.6</v>
      </c>
      <c r="I4" s="5">
        <v>86</v>
      </c>
      <c r="J4" s="5">
        <v>86</v>
      </c>
      <c r="K4" s="6" t="s">
        <v>133</v>
      </c>
      <c r="L4" s="10">
        <f t="shared" si="0"/>
        <v>2232486.0299999998</v>
      </c>
      <c r="M4" s="9">
        <f t="shared" si="1"/>
        <v>29757326.030000001</v>
      </c>
      <c r="N4" s="17">
        <v>352</v>
      </c>
    </row>
    <row r="5" spans="1:15" ht="42.75" x14ac:dyDescent="0.2">
      <c r="A5" s="5">
        <v>4</v>
      </c>
      <c r="B5" s="1" t="s">
        <v>105</v>
      </c>
      <c r="C5" s="15" t="s">
        <v>107</v>
      </c>
      <c r="D5" s="15" t="s">
        <v>106</v>
      </c>
      <c r="E5" s="2">
        <v>5648331.04</v>
      </c>
      <c r="F5" s="2">
        <v>4998923.0999999996</v>
      </c>
      <c r="G5" s="2">
        <v>2999353.86</v>
      </c>
      <c r="H5" s="3">
        <v>0.6</v>
      </c>
      <c r="I5" s="5">
        <v>86</v>
      </c>
      <c r="J5" s="5">
        <v>86</v>
      </c>
      <c r="K5" s="6" t="s">
        <v>133</v>
      </c>
      <c r="L5" s="10">
        <f t="shared" si="0"/>
        <v>2999353.86</v>
      </c>
      <c r="M5" s="9">
        <f t="shared" si="1"/>
        <v>26757972.170000002</v>
      </c>
      <c r="N5" s="17">
        <v>287</v>
      </c>
    </row>
    <row r="6" spans="1:15" ht="39.950000000000003" customHeight="1" x14ac:dyDescent="0.2">
      <c r="A6" s="5">
        <v>5</v>
      </c>
      <c r="B6" s="1" t="s">
        <v>33</v>
      </c>
      <c r="C6" s="15" t="s">
        <v>35</v>
      </c>
      <c r="D6" s="15" t="s">
        <v>34</v>
      </c>
      <c r="E6" s="2">
        <v>4381474.2699999996</v>
      </c>
      <c r="F6" s="2">
        <v>3910082.61</v>
      </c>
      <c r="G6" s="2">
        <v>2346049.5699999998</v>
      </c>
      <c r="H6" s="3">
        <v>0.6</v>
      </c>
      <c r="I6" s="5">
        <v>82</v>
      </c>
      <c r="J6" s="5">
        <v>82</v>
      </c>
      <c r="K6" s="6" t="s">
        <v>133</v>
      </c>
      <c r="L6" s="10">
        <f t="shared" si="0"/>
        <v>2346049.5699999998</v>
      </c>
      <c r="M6" s="9">
        <f t="shared" si="1"/>
        <v>24411922.600000001</v>
      </c>
      <c r="N6" s="17">
        <v>308</v>
      </c>
    </row>
    <row r="7" spans="1:15" ht="57" x14ac:dyDescent="0.2">
      <c r="A7" s="5">
        <v>6</v>
      </c>
      <c r="B7" s="1" t="s">
        <v>39</v>
      </c>
      <c r="C7" s="15" t="s">
        <v>41</v>
      </c>
      <c r="D7" s="15" t="s">
        <v>40</v>
      </c>
      <c r="E7" s="2">
        <v>5453269.9800000004</v>
      </c>
      <c r="F7" s="2">
        <v>4808078.68</v>
      </c>
      <c r="G7" s="2">
        <v>2884847.21</v>
      </c>
      <c r="H7" s="3">
        <v>0.6</v>
      </c>
      <c r="I7" s="5">
        <v>80</v>
      </c>
      <c r="J7" s="5">
        <v>80</v>
      </c>
      <c r="K7" s="6" t="s">
        <v>132</v>
      </c>
      <c r="L7" s="10">
        <f t="shared" si="0"/>
        <v>2884847.21</v>
      </c>
      <c r="M7" s="9">
        <f t="shared" si="1"/>
        <v>21527075.390000001</v>
      </c>
      <c r="N7" s="17">
        <v>426</v>
      </c>
    </row>
    <row r="8" spans="1:15" ht="39.950000000000003" customHeight="1" x14ac:dyDescent="0.2">
      <c r="A8" s="5">
        <v>7</v>
      </c>
      <c r="B8" s="1" t="s">
        <v>69</v>
      </c>
      <c r="C8" s="15" t="s">
        <v>71</v>
      </c>
      <c r="D8" s="15" t="s">
        <v>70</v>
      </c>
      <c r="E8" s="2">
        <v>5817792.4800000004</v>
      </c>
      <c r="F8" s="2">
        <v>4975385.76</v>
      </c>
      <c r="G8" s="2">
        <v>2985231.45</v>
      </c>
      <c r="H8" s="3">
        <v>0.6</v>
      </c>
      <c r="I8" s="5">
        <v>77</v>
      </c>
      <c r="J8" s="5">
        <v>77</v>
      </c>
      <c r="K8" s="6" t="s">
        <v>133</v>
      </c>
      <c r="L8" s="10">
        <f t="shared" si="0"/>
        <v>2985231.45</v>
      </c>
      <c r="M8" s="9">
        <f t="shared" si="1"/>
        <v>18541843.940000001</v>
      </c>
      <c r="N8" s="17">
        <v>427</v>
      </c>
    </row>
    <row r="9" spans="1:15" ht="57" x14ac:dyDescent="0.2">
      <c r="A9" s="5">
        <v>8</v>
      </c>
      <c r="B9" s="1" t="s">
        <v>102</v>
      </c>
      <c r="C9" s="15" t="s">
        <v>104</v>
      </c>
      <c r="D9" s="15" t="s">
        <v>103</v>
      </c>
      <c r="E9" s="2">
        <v>5550225</v>
      </c>
      <c r="F9" s="2">
        <v>4998500</v>
      </c>
      <c r="G9" s="2">
        <v>2999100</v>
      </c>
      <c r="H9" s="3">
        <v>0.6</v>
      </c>
      <c r="I9" s="5">
        <v>77</v>
      </c>
      <c r="J9" s="5">
        <v>77</v>
      </c>
      <c r="K9" s="6" t="s">
        <v>135</v>
      </c>
      <c r="L9" s="10">
        <f t="shared" si="0"/>
        <v>2999100</v>
      </c>
      <c r="M9" s="9">
        <f t="shared" si="1"/>
        <v>15542743.940000001</v>
      </c>
      <c r="N9" s="18">
        <v>321</v>
      </c>
    </row>
    <row r="10" spans="1:15" ht="39.950000000000003" customHeight="1" x14ac:dyDescent="0.2">
      <c r="A10" s="5">
        <v>9</v>
      </c>
      <c r="B10" s="1" t="s">
        <v>42</v>
      </c>
      <c r="C10" s="15" t="s">
        <v>44</v>
      </c>
      <c r="D10" s="15" t="s">
        <v>43</v>
      </c>
      <c r="E10" s="2">
        <v>4581811.3499999996</v>
      </c>
      <c r="F10" s="2">
        <v>4084660</v>
      </c>
      <c r="G10" s="2">
        <v>2450796</v>
      </c>
      <c r="H10" s="3">
        <v>0.6</v>
      </c>
      <c r="I10" s="5">
        <v>76</v>
      </c>
      <c r="J10" s="5">
        <v>72</v>
      </c>
      <c r="K10" s="6" t="s">
        <v>135</v>
      </c>
      <c r="L10" s="10">
        <f t="shared" si="0"/>
        <v>2450796</v>
      </c>
      <c r="M10" s="9">
        <f t="shared" si="1"/>
        <v>13091947.940000001</v>
      </c>
      <c r="N10" s="17">
        <v>292</v>
      </c>
    </row>
    <row r="11" spans="1:15" ht="39.950000000000003" customHeight="1" x14ac:dyDescent="0.2">
      <c r="A11" s="5">
        <v>10</v>
      </c>
      <c r="B11" s="1" t="s">
        <v>63</v>
      </c>
      <c r="C11" s="15" t="s">
        <v>65</v>
      </c>
      <c r="D11" s="15" t="s">
        <v>64</v>
      </c>
      <c r="E11" s="2">
        <v>5381316</v>
      </c>
      <c r="F11" s="2">
        <v>4879200</v>
      </c>
      <c r="G11" s="2">
        <v>2927520</v>
      </c>
      <c r="H11" s="3">
        <v>0.6</v>
      </c>
      <c r="I11" s="5">
        <v>73</v>
      </c>
      <c r="J11" s="5">
        <v>73</v>
      </c>
      <c r="K11" s="6" t="s">
        <v>133</v>
      </c>
      <c r="L11" s="10">
        <f t="shared" si="0"/>
        <v>2927520</v>
      </c>
      <c r="M11" s="9">
        <f t="shared" si="1"/>
        <v>10164427.940000001</v>
      </c>
      <c r="N11" s="17">
        <v>343</v>
      </c>
    </row>
    <row r="12" spans="1:15" ht="39.950000000000003" customHeight="1" x14ac:dyDescent="0.2">
      <c r="A12" s="5">
        <v>11</v>
      </c>
      <c r="B12" s="1" t="s">
        <v>51</v>
      </c>
      <c r="C12" s="15" t="s">
        <v>53</v>
      </c>
      <c r="D12" s="15" t="s">
        <v>52</v>
      </c>
      <c r="E12" s="2">
        <v>5649158.5300000003</v>
      </c>
      <c r="F12" s="2">
        <v>5024810.82</v>
      </c>
      <c r="G12" s="2">
        <v>2999812.06</v>
      </c>
      <c r="H12" s="3">
        <v>0.59699999999999998</v>
      </c>
      <c r="I12" s="5">
        <v>72</v>
      </c>
      <c r="J12" s="5">
        <v>72</v>
      </c>
      <c r="K12" s="6" t="s">
        <v>132</v>
      </c>
      <c r="L12" s="10">
        <f t="shared" si="0"/>
        <v>2999812.06</v>
      </c>
      <c r="M12" s="9">
        <f t="shared" si="1"/>
        <v>7164615.8800000008</v>
      </c>
      <c r="N12" s="17">
        <v>355</v>
      </c>
    </row>
    <row r="13" spans="1:15" ht="57" x14ac:dyDescent="0.2">
      <c r="A13" s="5">
        <v>12</v>
      </c>
      <c r="B13" s="1" t="s">
        <v>45</v>
      </c>
      <c r="C13" s="15" t="s">
        <v>47</v>
      </c>
      <c r="D13" s="15" t="s">
        <v>46</v>
      </c>
      <c r="E13" s="2">
        <v>5415564.2999999998</v>
      </c>
      <c r="F13" s="2">
        <v>4999910</v>
      </c>
      <c r="G13" s="2">
        <v>2999946</v>
      </c>
      <c r="H13" s="3">
        <v>0.6</v>
      </c>
      <c r="I13" s="5">
        <v>71</v>
      </c>
      <c r="J13" s="5">
        <v>71</v>
      </c>
      <c r="K13" s="6" t="s">
        <v>132</v>
      </c>
      <c r="L13" s="10">
        <f t="shared" si="0"/>
        <v>2999946</v>
      </c>
      <c r="M13" s="9">
        <f t="shared" si="1"/>
        <v>4164669.8800000008</v>
      </c>
      <c r="N13" s="17">
        <v>395</v>
      </c>
    </row>
    <row r="14" spans="1:15" ht="39.950000000000003" customHeight="1" x14ac:dyDescent="0.2">
      <c r="A14" s="5">
        <v>13</v>
      </c>
      <c r="B14" s="1" t="s">
        <v>99</v>
      </c>
      <c r="C14" s="15" t="s">
        <v>101</v>
      </c>
      <c r="D14" s="15" t="s">
        <v>100</v>
      </c>
      <c r="E14" s="2">
        <v>4999484.9400000004</v>
      </c>
      <c r="F14" s="2">
        <v>4565068</v>
      </c>
      <c r="G14" s="2">
        <v>2739040.8</v>
      </c>
      <c r="H14" s="3">
        <v>0.6</v>
      </c>
      <c r="I14" s="5">
        <v>71</v>
      </c>
      <c r="J14" s="5">
        <v>71</v>
      </c>
      <c r="K14" s="6" t="s">
        <v>135</v>
      </c>
      <c r="L14" s="10">
        <f t="shared" si="0"/>
        <v>2739040.8</v>
      </c>
      <c r="M14" s="9">
        <f t="shared" si="1"/>
        <v>1425629.080000001</v>
      </c>
      <c r="N14" s="17">
        <v>361</v>
      </c>
      <c r="O14" s="9">
        <f>SUM(L2:L14)</f>
        <v>36559081.919999994</v>
      </c>
    </row>
    <row r="15" spans="1:15" ht="57" x14ac:dyDescent="0.2">
      <c r="A15" s="5">
        <v>14</v>
      </c>
      <c r="B15" s="1" t="s">
        <v>136</v>
      </c>
      <c r="C15" s="15" t="s">
        <v>137</v>
      </c>
      <c r="D15" s="15" t="s">
        <v>138</v>
      </c>
      <c r="E15" s="2">
        <v>5047770</v>
      </c>
      <c r="F15" s="2">
        <v>4475500</v>
      </c>
      <c r="G15" s="2">
        <v>2685300</v>
      </c>
      <c r="H15" s="3"/>
      <c r="I15" s="5">
        <v>71</v>
      </c>
      <c r="J15" s="5">
        <v>71</v>
      </c>
      <c r="K15" s="6" t="s">
        <v>135</v>
      </c>
      <c r="L15" s="10">
        <f t="shared" si="0"/>
        <v>2685300</v>
      </c>
      <c r="M15" s="13">
        <f t="shared" si="1"/>
        <v>-1259670.919999999</v>
      </c>
      <c r="N15" s="19">
        <v>352</v>
      </c>
    </row>
    <row r="16" spans="1:15" ht="39.950000000000003" customHeight="1" x14ac:dyDescent="0.2">
      <c r="A16" s="5">
        <v>15</v>
      </c>
      <c r="B16" s="1" t="s">
        <v>90</v>
      </c>
      <c r="C16" s="15" t="s">
        <v>92</v>
      </c>
      <c r="D16" s="15" t="s">
        <v>91</v>
      </c>
      <c r="E16" s="2">
        <v>5456272.6500000004</v>
      </c>
      <c r="F16" s="2">
        <v>4999300</v>
      </c>
      <c r="G16" s="2">
        <v>2999580</v>
      </c>
      <c r="H16" s="3">
        <v>0.6</v>
      </c>
      <c r="I16" s="5">
        <v>71</v>
      </c>
      <c r="J16" s="5">
        <v>71</v>
      </c>
      <c r="K16" s="6" t="s">
        <v>132</v>
      </c>
      <c r="L16" s="10">
        <f t="shared" si="0"/>
        <v>2999580</v>
      </c>
      <c r="M16" s="9"/>
      <c r="N16" s="17">
        <v>280</v>
      </c>
    </row>
    <row r="17" spans="1:14" ht="57" x14ac:dyDescent="0.2">
      <c r="A17" s="5">
        <v>16</v>
      </c>
      <c r="B17" s="1" t="s">
        <v>87</v>
      </c>
      <c r="C17" s="15" t="s">
        <v>89</v>
      </c>
      <c r="D17" s="15" t="s">
        <v>88</v>
      </c>
      <c r="E17" s="2">
        <v>5434671.4900000002</v>
      </c>
      <c r="F17" s="2">
        <v>4962631.47</v>
      </c>
      <c r="G17" s="2">
        <v>2977578.88</v>
      </c>
      <c r="H17" s="3">
        <v>0.6</v>
      </c>
      <c r="I17" s="5">
        <v>70</v>
      </c>
      <c r="J17" s="5">
        <v>70</v>
      </c>
      <c r="K17" s="6" t="s">
        <v>135</v>
      </c>
      <c r="L17" s="10">
        <f t="shared" si="0"/>
        <v>2977578.88</v>
      </c>
      <c r="M17" s="9"/>
      <c r="N17" s="17">
        <v>527</v>
      </c>
    </row>
    <row r="18" spans="1:14" ht="39.950000000000003" customHeight="1" x14ac:dyDescent="0.2">
      <c r="A18" s="5">
        <v>17</v>
      </c>
      <c r="B18" s="1" t="s">
        <v>120</v>
      </c>
      <c r="C18" s="15" t="s">
        <v>122</v>
      </c>
      <c r="D18" s="15" t="s">
        <v>121</v>
      </c>
      <c r="E18" s="2">
        <v>3578811.9</v>
      </c>
      <c r="F18" s="2">
        <v>3256230</v>
      </c>
      <c r="G18" s="2">
        <v>1953738</v>
      </c>
      <c r="H18" s="3">
        <v>0.6</v>
      </c>
      <c r="I18" s="5">
        <v>70</v>
      </c>
      <c r="J18" s="5">
        <v>70</v>
      </c>
      <c r="K18" s="6" t="s">
        <v>134</v>
      </c>
      <c r="L18" s="10">
        <f t="shared" si="0"/>
        <v>1953738</v>
      </c>
      <c r="M18" s="9"/>
      <c r="N18" s="17">
        <v>272</v>
      </c>
    </row>
    <row r="19" spans="1:14" ht="39.950000000000003" customHeight="1" x14ac:dyDescent="0.2">
      <c r="A19" s="5">
        <v>18</v>
      </c>
      <c r="B19" s="1" t="s">
        <v>75</v>
      </c>
      <c r="C19" s="15" t="s">
        <v>77</v>
      </c>
      <c r="D19" s="15" t="s">
        <v>76</v>
      </c>
      <c r="E19" s="2">
        <v>3258792</v>
      </c>
      <c r="F19" s="2">
        <v>2925890</v>
      </c>
      <c r="G19" s="2">
        <v>1755534</v>
      </c>
      <c r="H19" s="3">
        <v>0.6</v>
      </c>
      <c r="I19" s="5">
        <v>69</v>
      </c>
      <c r="J19" s="5">
        <v>69</v>
      </c>
      <c r="K19" s="6" t="s">
        <v>134</v>
      </c>
      <c r="L19" s="10">
        <f t="shared" si="0"/>
        <v>1755534</v>
      </c>
      <c r="N19" s="17">
        <v>248</v>
      </c>
    </row>
    <row r="20" spans="1:14" ht="57" x14ac:dyDescent="0.2">
      <c r="A20" s="5">
        <v>19</v>
      </c>
      <c r="B20" s="1" t="s">
        <v>60</v>
      </c>
      <c r="C20" s="15" t="s">
        <v>62</v>
      </c>
      <c r="D20" s="15" t="s">
        <v>61</v>
      </c>
      <c r="E20" s="2">
        <v>4084003.5</v>
      </c>
      <c r="F20" s="2">
        <v>4084003.5</v>
      </c>
      <c r="G20" s="2">
        <v>2450402.1</v>
      </c>
      <c r="H20" s="3">
        <v>0.6</v>
      </c>
      <c r="I20" s="5">
        <v>68</v>
      </c>
      <c r="J20" s="5">
        <v>68</v>
      </c>
      <c r="K20" s="6" t="s">
        <v>132</v>
      </c>
      <c r="L20" s="10">
        <f t="shared" si="0"/>
        <v>2450402.1</v>
      </c>
      <c r="N20" s="17">
        <v>317</v>
      </c>
    </row>
    <row r="21" spans="1:14" ht="39.950000000000003" customHeight="1" x14ac:dyDescent="0.2">
      <c r="A21" s="5">
        <v>20</v>
      </c>
      <c r="B21" s="1" t="s">
        <v>126</v>
      </c>
      <c r="C21" s="15" t="s">
        <v>128</v>
      </c>
      <c r="D21" s="15" t="s">
        <v>127</v>
      </c>
      <c r="E21" s="2">
        <v>5497453</v>
      </c>
      <c r="F21" s="2">
        <v>4999852.04</v>
      </c>
      <c r="G21" s="2">
        <v>2999911.22</v>
      </c>
      <c r="H21" s="3">
        <v>0.6</v>
      </c>
      <c r="I21" s="5">
        <v>68</v>
      </c>
      <c r="J21" s="5">
        <v>68</v>
      </c>
      <c r="K21" s="6" t="s">
        <v>132</v>
      </c>
      <c r="L21" s="10">
        <f t="shared" si="0"/>
        <v>2999911.22</v>
      </c>
      <c r="N21" s="17">
        <v>262</v>
      </c>
    </row>
    <row r="22" spans="1:14" ht="39" customHeight="1" x14ac:dyDescent="0.2">
      <c r="A22" s="5">
        <v>21</v>
      </c>
      <c r="B22" s="1" t="s">
        <v>123</v>
      </c>
      <c r="C22" s="15" t="s">
        <v>125</v>
      </c>
      <c r="D22" s="15" t="s">
        <v>124</v>
      </c>
      <c r="E22" s="2">
        <v>6145326</v>
      </c>
      <c r="F22" s="2">
        <v>4996200</v>
      </c>
      <c r="G22" s="2">
        <v>2997720</v>
      </c>
      <c r="H22" s="3">
        <v>0.6</v>
      </c>
      <c r="I22" s="5">
        <v>66</v>
      </c>
      <c r="J22" s="5">
        <v>66</v>
      </c>
      <c r="K22" s="6" t="s">
        <v>133</v>
      </c>
      <c r="L22" s="10">
        <f t="shared" si="0"/>
        <v>2997720</v>
      </c>
      <c r="N22" s="17">
        <v>299</v>
      </c>
    </row>
    <row r="23" spans="1:14" ht="64.5" customHeight="1" x14ac:dyDescent="0.2">
      <c r="A23" s="5">
        <v>22</v>
      </c>
      <c r="B23" s="1" t="s">
        <v>81</v>
      </c>
      <c r="C23" s="15" t="s">
        <v>83</v>
      </c>
      <c r="D23" s="15" t="s">
        <v>82</v>
      </c>
      <c r="E23" s="2">
        <v>5330241.0599999996</v>
      </c>
      <c r="F23" s="2">
        <v>4848552</v>
      </c>
      <c r="G23" s="2">
        <v>2666703.6</v>
      </c>
      <c r="H23" s="3">
        <v>0.55000000000000004</v>
      </c>
      <c r="I23" s="5">
        <v>64</v>
      </c>
      <c r="J23" s="5">
        <v>64</v>
      </c>
      <c r="K23" s="6" t="s">
        <v>135</v>
      </c>
      <c r="L23" s="10">
        <f t="shared" si="0"/>
        <v>2666703.6</v>
      </c>
      <c r="N23" s="17">
        <v>273</v>
      </c>
    </row>
    <row r="24" spans="1:14" ht="39.950000000000003" customHeight="1" x14ac:dyDescent="0.2">
      <c r="A24" s="5">
        <v>23</v>
      </c>
      <c r="B24" s="1" t="s">
        <v>72</v>
      </c>
      <c r="C24" s="15" t="s">
        <v>74</v>
      </c>
      <c r="D24" s="15" t="s">
        <v>73</v>
      </c>
      <c r="E24" s="2">
        <v>2953112.85</v>
      </c>
      <c r="F24" s="2">
        <v>2646455</v>
      </c>
      <c r="G24" s="2">
        <v>1587873</v>
      </c>
      <c r="H24" s="3">
        <v>0.6</v>
      </c>
      <c r="I24" s="5">
        <v>64</v>
      </c>
      <c r="J24" s="5">
        <v>64</v>
      </c>
      <c r="K24" s="6" t="s">
        <v>132</v>
      </c>
      <c r="L24" s="10">
        <f t="shared" ref="L24:L32" si="2">G24</f>
        <v>1587873</v>
      </c>
      <c r="N24" s="17">
        <v>210</v>
      </c>
    </row>
    <row r="25" spans="1:14" ht="39.950000000000003" customHeight="1" x14ac:dyDescent="0.2">
      <c r="A25" s="5">
        <v>24</v>
      </c>
      <c r="B25" s="1" t="s">
        <v>18</v>
      </c>
      <c r="C25" s="15" t="s">
        <v>20</v>
      </c>
      <c r="D25" s="15" t="s">
        <v>19</v>
      </c>
      <c r="E25" s="2">
        <v>4368575.25</v>
      </c>
      <c r="F25" s="2">
        <v>3981197.71</v>
      </c>
      <c r="G25" s="2">
        <v>2388718.62</v>
      </c>
      <c r="H25" s="3">
        <v>0.6</v>
      </c>
      <c r="I25" s="5">
        <v>60</v>
      </c>
      <c r="J25" s="5">
        <v>60</v>
      </c>
      <c r="K25" s="6" t="s">
        <v>132</v>
      </c>
      <c r="L25" s="10">
        <f t="shared" si="2"/>
        <v>2388718.62</v>
      </c>
      <c r="N25" s="17">
        <v>201</v>
      </c>
    </row>
    <row r="26" spans="1:14" ht="59.25" customHeight="1" x14ac:dyDescent="0.2">
      <c r="A26" s="5">
        <v>28</v>
      </c>
      <c r="B26" s="1" t="s">
        <v>24</v>
      </c>
      <c r="C26" s="15" t="s">
        <v>26</v>
      </c>
      <c r="D26" s="15" t="s">
        <v>25</v>
      </c>
      <c r="E26" s="2">
        <v>2387309.7999999998</v>
      </c>
      <c r="F26" s="2">
        <v>2119928.25</v>
      </c>
      <c r="G26" s="2">
        <v>1271956.95</v>
      </c>
      <c r="H26" s="3">
        <v>0.6</v>
      </c>
      <c r="I26" s="5">
        <v>60</v>
      </c>
      <c r="J26" s="5">
        <v>56</v>
      </c>
      <c r="K26" s="6" t="s">
        <v>134</v>
      </c>
      <c r="L26" s="10">
        <f t="shared" si="2"/>
        <v>1271956.95</v>
      </c>
      <c r="N26" s="17">
        <v>178</v>
      </c>
    </row>
    <row r="27" spans="1:14" ht="39.950000000000003" customHeight="1" x14ac:dyDescent="0.2">
      <c r="A27" s="5">
        <v>25</v>
      </c>
      <c r="B27" s="1" t="s">
        <v>6</v>
      </c>
      <c r="C27" s="15" t="s">
        <v>8</v>
      </c>
      <c r="D27" s="15" t="s">
        <v>7</v>
      </c>
      <c r="E27" s="2">
        <v>3288814.83</v>
      </c>
      <c r="F27" s="2">
        <v>2923979.18</v>
      </c>
      <c r="G27" s="2">
        <v>1754387.51</v>
      </c>
      <c r="H27" s="3">
        <v>0.6</v>
      </c>
      <c r="I27" s="5">
        <v>60</v>
      </c>
      <c r="J27" s="5">
        <v>56</v>
      </c>
      <c r="K27" s="6" t="s">
        <v>133</v>
      </c>
      <c r="L27" s="10">
        <f t="shared" si="2"/>
        <v>1754387.51</v>
      </c>
      <c r="N27" s="17">
        <v>168</v>
      </c>
    </row>
    <row r="28" spans="1:14" ht="39.950000000000003" customHeight="1" x14ac:dyDescent="0.2">
      <c r="A28" s="5">
        <v>26</v>
      </c>
      <c r="B28" s="1" t="s">
        <v>30</v>
      </c>
      <c r="C28" s="15" t="s">
        <v>32</v>
      </c>
      <c r="D28" s="15" t="s">
        <v>31</v>
      </c>
      <c r="E28" s="2">
        <v>5705944.1100000003</v>
      </c>
      <c r="F28" s="2">
        <v>4997775.54</v>
      </c>
      <c r="G28" s="2">
        <v>2998665.32</v>
      </c>
      <c r="H28" s="3">
        <v>0.6</v>
      </c>
      <c r="I28" s="5">
        <v>59</v>
      </c>
      <c r="J28" s="5">
        <v>59</v>
      </c>
      <c r="K28" s="6" t="s">
        <v>134</v>
      </c>
      <c r="L28" s="10">
        <f t="shared" si="2"/>
        <v>2998665.32</v>
      </c>
      <c r="N28" s="17">
        <v>276</v>
      </c>
    </row>
    <row r="29" spans="1:14" ht="39.950000000000003" customHeight="1" x14ac:dyDescent="0.2">
      <c r="A29" s="5">
        <v>27</v>
      </c>
      <c r="B29" s="1" t="s">
        <v>66</v>
      </c>
      <c r="C29" s="15" t="s">
        <v>68</v>
      </c>
      <c r="D29" s="15" t="s">
        <v>67</v>
      </c>
      <c r="E29" s="2">
        <v>3967724.95</v>
      </c>
      <c r="F29" s="2">
        <v>3479745.33</v>
      </c>
      <c r="G29" s="2">
        <v>2087847.2</v>
      </c>
      <c r="H29" s="3">
        <v>0.6</v>
      </c>
      <c r="I29" s="5">
        <v>58</v>
      </c>
      <c r="J29" s="5">
        <v>58</v>
      </c>
      <c r="K29" s="6" t="s">
        <v>134</v>
      </c>
      <c r="L29" s="10">
        <f t="shared" si="2"/>
        <v>2087847.2</v>
      </c>
      <c r="N29" s="17">
        <v>280</v>
      </c>
    </row>
    <row r="30" spans="1:14" ht="39.950000000000003" customHeight="1" x14ac:dyDescent="0.2">
      <c r="A30" s="5">
        <v>29</v>
      </c>
      <c r="B30" s="1" t="s">
        <v>15</v>
      </c>
      <c r="C30" s="15" t="s">
        <v>17</v>
      </c>
      <c r="D30" s="15" t="s">
        <v>16</v>
      </c>
      <c r="E30" s="2">
        <v>3111278.46</v>
      </c>
      <c r="F30" s="2">
        <v>2731991.83</v>
      </c>
      <c r="G30" s="2">
        <v>1639195.09</v>
      </c>
      <c r="H30" s="3">
        <v>0.6</v>
      </c>
      <c r="I30" s="5">
        <v>55</v>
      </c>
      <c r="J30" s="5">
        <v>55</v>
      </c>
      <c r="K30" s="6" t="s">
        <v>134</v>
      </c>
      <c r="L30" s="10">
        <f t="shared" si="2"/>
        <v>1639195.09</v>
      </c>
      <c r="N30" s="17">
        <v>200</v>
      </c>
    </row>
    <row r="31" spans="1:14" ht="39.950000000000003" customHeight="1" x14ac:dyDescent="0.2">
      <c r="A31" s="5">
        <v>30</v>
      </c>
      <c r="B31" s="1" t="s">
        <v>9</v>
      </c>
      <c r="C31" s="15" t="s">
        <v>11</v>
      </c>
      <c r="D31" s="15" t="s">
        <v>10</v>
      </c>
      <c r="E31" s="2">
        <v>3083672.15</v>
      </c>
      <c r="F31" s="2">
        <v>2742771.12</v>
      </c>
      <c r="G31" s="2">
        <v>1645662.67</v>
      </c>
      <c r="H31" s="3">
        <v>0.6</v>
      </c>
      <c r="I31" s="5">
        <v>55</v>
      </c>
      <c r="J31" s="5">
        <v>55</v>
      </c>
      <c r="K31" s="6" t="s">
        <v>134</v>
      </c>
      <c r="L31" s="10">
        <f t="shared" si="2"/>
        <v>1645662.67</v>
      </c>
      <c r="N31" s="17">
        <v>164</v>
      </c>
    </row>
    <row r="32" spans="1:14" ht="39.950000000000003" customHeight="1" x14ac:dyDescent="0.2">
      <c r="A32" s="5">
        <v>31</v>
      </c>
      <c r="B32" s="1" t="s">
        <v>27</v>
      </c>
      <c r="C32" s="15" t="s">
        <v>29</v>
      </c>
      <c r="D32" s="15" t="s">
        <v>28</v>
      </c>
      <c r="E32" s="2">
        <v>4420408.92</v>
      </c>
      <c r="F32" s="2">
        <v>4420408.92</v>
      </c>
      <c r="G32" s="2">
        <v>2652245.35</v>
      </c>
      <c r="H32" s="3">
        <v>0.6</v>
      </c>
      <c r="I32" s="5">
        <v>54</v>
      </c>
      <c r="J32" s="5">
        <v>54</v>
      </c>
      <c r="K32" s="6" t="s">
        <v>134</v>
      </c>
      <c r="L32" s="10">
        <f t="shared" si="2"/>
        <v>2652245.35</v>
      </c>
      <c r="N32" s="17">
        <v>286</v>
      </c>
    </row>
    <row r="33" spans="1:14" ht="39.950000000000003" customHeight="1" x14ac:dyDescent="0.2">
      <c r="A33" s="5">
        <v>32</v>
      </c>
      <c r="B33" s="1" t="s">
        <v>84</v>
      </c>
      <c r="C33" s="15" t="s">
        <v>86</v>
      </c>
      <c r="D33" s="15" t="s">
        <v>85</v>
      </c>
      <c r="E33" s="2">
        <v>2007230.22</v>
      </c>
      <c r="F33" s="2">
        <v>1792209</v>
      </c>
      <c r="G33" s="2">
        <v>1075325.3999999999</v>
      </c>
      <c r="H33" s="3">
        <v>0.6</v>
      </c>
      <c r="I33" s="5">
        <v>51</v>
      </c>
      <c r="J33" s="5">
        <v>51</v>
      </c>
      <c r="K33" s="6" t="s">
        <v>134</v>
      </c>
      <c r="L33" s="21">
        <f>SUM(L2:L32)</f>
        <v>78072101.429999992</v>
      </c>
      <c r="M33" s="9">
        <f>SUM(G2:G32)</f>
        <v>78072101.429999992</v>
      </c>
      <c r="N33" s="17">
        <v>147</v>
      </c>
    </row>
    <row r="34" spans="1:14" ht="39.950000000000003" customHeight="1" x14ac:dyDescent="0.2">
      <c r="A34" s="5">
        <v>19</v>
      </c>
      <c r="B34" s="1" t="s">
        <v>12</v>
      </c>
      <c r="C34" s="15" t="s">
        <v>14</v>
      </c>
      <c r="D34" s="15" t="s">
        <v>13</v>
      </c>
      <c r="E34" s="2">
        <v>1952671.85</v>
      </c>
      <c r="F34" s="2">
        <v>1720883.21</v>
      </c>
      <c r="G34" s="2">
        <v>1032529.91</v>
      </c>
      <c r="H34" s="3">
        <v>0.6</v>
      </c>
      <c r="I34" s="5">
        <v>51</v>
      </c>
      <c r="J34" s="5">
        <v>51</v>
      </c>
      <c r="K34" s="6" t="s">
        <v>132</v>
      </c>
      <c r="L34" s="14"/>
      <c r="M34" s="20" t="s">
        <v>142</v>
      </c>
      <c r="N34" s="17">
        <v>113</v>
      </c>
    </row>
    <row r="35" spans="1:14" ht="39.950000000000003" customHeight="1" x14ac:dyDescent="0.2">
      <c r="A35" s="5">
        <v>8</v>
      </c>
      <c r="B35" s="1" t="s">
        <v>93</v>
      </c>
      <c r="C35" s="15" t="s">
        <v>95</v>
      </c>
      <c r="D35" s="15" t="s">
        <v>94</v>
      </c>
      <c r="E35" s="2">
        <v>3964070.88</v>
      </c>
      <c r="F35" s="2">
        <v>3622140</v>
      </c>
      <c r="G35" s="2">
        <v>2173284</v>
      </c>
      <c r="H35" s="3">
        <v>0.6</v>
      </c>
      <c r="I35" s="5">
        <v>50</v>
      </c>
      <c r="J35" s="5">
        <v>50</v>
      </c>
      <c r="K35" s="6" t="s">
        <v>133</v>
      </c>
      <c r="L35" s="5"/>
      <c r="N35" s="17">
        <v>188</v>
      </c>
    </row>
    <row r="36" spans="1:14" ht="39.950000000000003" customHeight="1" x14ac:dyDescent="0.2">
      <c r="A36" s="5">
        <v>31</v>
      </c>
      <c r="B36" s="1" t="s">
        <v>117</v>
      </c>
      <c r="C36" s="15" t="s">
        <v>119</v>
      </c>
      <c r="D36" s="15" t="s">
        <v>118</v>
      </c>
      <c r="E36" s="2">
        <v>5340885.74</v>
      </c>
      <c r="F36" s="2">
        <v>4652607.6399999997</v>
      </c>
      <c r="G36" s="2">
        <v>2791564.57</v>
      </c>
      <c r="H36" s="3">
        <v>0.6</v>
      </c>
      <c r="I36" s="5">
        <v>50</v>
      </c>
      <c r="J36" s="5">
        <v>46</v>
      </c>
      <c r="K36" s="6" t="s">
        <v>133</v>
      </c>
      <c r="L36" s="5"/>
      <c r="N36" s="17">
        <v>178</v>
      </c>
    </row>
    <row r="37" spans="1:14" ht="42.75" x14ac:dyDescent="0.2">
      <c r="A37" s="5">
        <v>23</v>
      </c>
      <c r="B37" s="1" t="s">
        <v>108</v>
      </c>
      <c r="C37" s="15" t="s">
        <v>110</v>
      </c>
      <c r="D37" s="15" t="s">
        <v>109</v>
      </c>
      <c r="E37" s="2">
        <v>3718488.89</v>
      </c>
      <c r="F37" s="2">
        <v>3354986.05</v>
      </c>
      <c r="G37" s="2">
        <v>2012991.63</v>
      </c>
      <c r="H37" s="3">
        <v>0.6</v>
      </c>
      <c r="I37" s="5">
        <v>50</v>
      </c>
      <c r="J37" s="5">
        <v>50</v>
      </c>
      <c r="K37" s="6" t="s">
        <v>133</v>
      </c>
      <c r="L37" s="5"/>
      <c r="N37" s="17">
        <v>175</v>
      </c>
    </row>
    <row r="38" spans="1:14" ht="39.950000000000003" customHeight="1" x14ac:dyDescent="0.2">
      <c r="A38" s="5">
        <v>39</v>
      </c>
      <c r="B38" s="1" t="s">
        <v>57</v>
      </c>
      <c r="C38" s="15" t="s">
        <v>59</v>
      </c>
      <c r="D38" s="15" t="s">
        <v>58</v>
      </c>
      <c r="E38" s="2">
        <v>2607725.9</v>
      </c>
      <c r="F38" s="2">
        <v>2358356.98</v>
      </c>
      <c r="G38" s="2">
        <v>1415014.17</v>
      </c>
      <c r="H38" s="3">
        <v>0.6</v>
      </c>
      <c r="I38" s="5">
        <v>46</v>
      </c>
      <c r="J38" s="5">
        <v>46</v>
      </c>
      <c r="K38" s="6" t="s">
        <v>135</v>
      </c>
      <c r="L38" s="5"/>
      <c r="N38" s="17">
        <v>123</v>
      </c>
    </row>
    <row r="39" spans="1:14" ht="51" customHeight="1" x14ac:dyDescent="0.2">
      <c r="A39" s="5">
        <v>27</v>
      </c>
      <c r="B39" s="1" t="s">
        <v>114</v>
      </c>
      <c r="C39" s="15" t="s">
        <v>116</v>
      </c>
      <c r="D39" s="15" t="s">
        <v>115</v>
      </c>
      <c r="E39" s="2">
        <v>3326710.24</v>
      </c>
      <c r="F39" s="2">
        <v>3000997.84</v>
      </c>
      <c r="G39" s="2">
        <v>1800598.7</v>
      </c>
      <c r="H39" s="3">
        <v>0.6</v>
      </c>
      <c r="I39" s="5">
        <v>45</v>
      </c>
      <c r="J39" s="5">
        <v>41</v>
      </c>
      <c r="K39" s="6" t="s">
        <v>133</v>
      </c>
      <c r="L39" s="5"/>
      <c r="N39" s="17">
        <v>217</v>
      </c>
    </row>
    <row r="40" spans="1:14" ht="45" customHeight="1" x14ac:dyDescent="0.2">
      <c r="A40" s="5">
        <v>10</v>
      </c>
      <c r="B40" s="1" t="s">
        <v>96</v>
      </c>
      <c r="C40" s="15" t="s">
        <v>98</v>
      </c>
      <c r="D40" s="15" t="s">
        <v>97</v>
      </c>
      <c r="E40" s="2">
        <v>3684513.94</v>
      </c>
      <c r="F40" s="2">
        <v>3320375.55</v>
      </c>
      <c r="G40" s="2">
        <v>1992225.33</v>
      </c>
      <c r="H40" s="3">
        <v>0.6</v>
      </c>
      <c r="I40" s="5">
        <v>45</v>
      </c>
      <c r="J40" s="5">
        <v>45</v>
      </c>
      <c r="K40" s="6" t="s">
        <v>132</v>
      </c>
      <c r="L40" s="5"/>
      <c r="N40" s="17">
        <v>178</v>
      </c>
    </row>
    <row r="41" spans="1:14" ht="52.5" customHeight="1" x14ac:dyDescent="0.2">
      <c r="A41" s="5">
        <v>9</v>
      </c>
      <c r="B41" s="1" t="s">
        <v>36</v>
      </c>
      <c r="C41" s="15" t="s">
        <v>38</v>
      </c>
      <c r="D41" s="15" t="s">
        <v>37</v>
      </c>
      <c r="E41" s="2">
        <v>4022034</v>
      </c>
      <c r="F41" s="2">
        <v>3572548.24</v>
      </c>
      <c r="G41" s="2">
        <v>2143528.94</v>
      </c>
      <c r="H41" s="3">
        <v>0.6</v>
      </c>
      <c r="I41" s="5">
        <v>37</v>
      </c>
      <c r="J41" s="5">
        <v>37</v>
      </c>
      <c r="K41" s="6" t="s">
        <v>134</v>
      </c>
      <c r="L41" s="5"/>
      <c r="N41" s="17">
        <v>169</v>
      </c>
    </row>
    <row r="42" spans="1:14" ht="39.950000000000003" customHeight="1" x14ac:dyDescent="0.2">
      <c r="A42" s="5">
        <v>13</v>
      </c>
      <c r="B42" s="1" t="s">
        <v>111</v>
      </c>
      <c r="C42" s="15" t="s">
        <v>113</v>
      </c>
      <c r="D42" s="15" t="s">
        <v>112</v>
      </c>
      <c r="E42" s="2">
        <v>2846484.14</v>
      </c>
      <c r="F42" s="2">
        <v>2556310.12</v>
      </c>
      <c r="G42" s="2">
        <v>1533786.07</v>
      </c>
      <c r="H42" s="3">
        <v>0.6</v>
      </c>
      <c r="I42" s="5">
        <v>37</v>
      </c>
      <c r="J42" s="5">
        <v>37</v>
      </c>
      <c r="K42" s="6" t="s">
        <v>134</v>
      </c>
      <c r="L42" s="5"/>
      <c r="N42" s="17">
        <v>169</v>
      </c>
    </row>
    <row r="43" spans="1:14" ht="39.950000000000003" customHeight="1" x14ac:dyDescent="0.2">
      <c r="A43" s="5">
        <v>24</v>
      </c>
      <c r="B43" s="1" t="s">
        <v>54</v>
      </c>
      <c r="C43" s="15" t="s">
        <v>56</v>
      </c>
      <c r="D43" s="15" t="s">
        <v>55</v>
      </c>
      <c r="E43" s="2">
        <v>4210786</v>
      </c>
      <c r="F43" s="2">
        <v>3423403.25</v>
      </c>
      <c r="G43" s="2">
        <v>2054041.95</v>
      </c>
      <c r="H43" s="3">
        <v>0.6</v>
      </c>
      <c r="I43" s="5">
        <v>37</v>
      </c>
      <c r="J43" s="5">
        <v>37</v>
      </c>
      <c r="K43" s="6" t="s">
        <v>132</v>
      </c>
      <c r="L43" s="5"/>
      <c r="N43" s="17">
        <v>163</v>
      </c>
    </row>
    <row r="44" spans="1:14" ht="15" x14ac:dyDescent="0.25">
      <c r="E44" s="11">
        <f>SUM(E2:E43)</f>
        <v>187285113.82999998</v>
      </c>
      <c r="F44" s="11">
        <f t="shared" ref="F44:G44" si="3">SUM(F2:F43)</f>
        <v>167662390.40000004</v>
      </c>
      <c r="G44" s="11">
        <f t="shared" si="3"/>
        <v>98096992.099999979</v>
      </c>
    </row>
    <row r="47" spans="1:14" ht="99.75" customHeight="1" x14ac:dyDescent="0.2">
      <c r="B47" s="8"/>
      <c r="C47" s="8"/>
      <c r="D47" s="8"/>
    </row>
  </sheetData>
  <autoFilter ref="B1:L44"/>
  <sortState ref="A24:N43">
    <sortCondition descending="1" ref="I24:I43"/>
    <sortCondition descending="1" ref="N24:N43"/>
  </sortState>
  <pageMargins left="0" right="0" top="0.19685039370078741" bottom="0" header="0.19685039370078741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showOutlineSymbols="0" showWhiteSpace="0" view="pageBreakPreview" zoomScale="60" zoomScaleNormal="100" workbookViewId="0">
      <selection sqref="A1:L1"/>
    </sheetView>
  </sheetViews>
  <sheetFormatPr defaultRowHeight="14.25" x14ac:dyDescent="0.2"/>
  <cols>
    <col min="1" max="1" width="4.125" customWidth="1"/>
    <col min="2" max="2" width="18.125" customWidth="1"/>
    <col min="3" max="3" width="25.625" customWidth="1"/>
    <col min="4" max="4" width="42.5" customWidth="1"/>
    <col min="5" max="5" width="17" customWidth="1"/>
    <col min="6" max="6" width="16.75" customWidth="1"/>
    <col min="7" max="7" width="17" customWidth="1"/>
    <col min="8" max="8" width="10" hidden="1" customWidth="1"/>
    <col min="9" max="9" width="9" customWidth="1"/>
    <col min="10" max="10" width="11.375" hidden="1" customWidth="1"/>
    <col min="11" max="11" width="12" style="7" hidden="1" customWidth="1"/>
    <col min="12" max="12" width="17.875" customWidth="1"/>
    <col min="13" max="13" width="15" hidden="1" customWidth="1"/>
    <col min="14" max="14" width="14.375" bestFit="1" customWidth="1"/>
  </cols>
  <sheetData>
    <row r="1" spans="1:14" ht="42.75" customHeight="1" x14ac:dyDescent="0.2">
      <c r="A1" s="40" t="s">
        <v>148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4" ht="47.25" customHeight="1" x14ac:dyDescent="0.2">
      <c r="A2" s="4" t="s">
        <v>145</v>
      </c>
      <c r="B2" s="4" t="s">
        <v>0</v>
      </c>
      <c r="C2" s="4" t="s">
        <v>5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4</v>
      </c>
      <c r="I2" s="4" t="s">
        <v>140</v>
      </c>
      <c r="J2" s="4" t="s">
        <v>129</v>
      </c>
      <c r="K2" s="4" t="s">
        <v>130</v>
      </c>
      <c r="L2" s="4" t="s">
        <v>131</v>
      </c>
      <c r="M2" s="4" t="s">
        <v>143</v>
      </c>
    </row>
    <row r="3" spans="1:14" ht="47.25" customHeight="1" x14ac:dyDescent="0.2">
      <c r="A3" s="5">
        <v>1</v>
      </c>
      <c r="B3" s="1" t="s">
        <v>21</v>
      </c>
      <c r="C3" s="15" t="s">
        <v>23</v>
      </c>
      <c r="D3" s="15" t="s">
        <v>22</v>
      </c>
      <c r="E3" s="2">
        <v>9841575.3200000003</v>
      </c>
      <c r="F3" s="2">
        <v>8737592.5999999996</v>
      </c>
      <c r="G3" s="2">
        <v>2999615.54</v>
      </c>
      <c r="H3" s="3">
        <v>0.34329999999999999</v>
      </c>
      <c r="I3" s="5">
        <v>86</v>
      </c>
      <c r="J3" s="5">
        <v>86</v>
      </c>
      <c r="K3" s="6" t="s">
        <v>134</v>
      </c>
      <c r="L3" s="10">
        <f t="shared" ref="L3:L33" si="0">G3</f>
        <v>2999615.54</v>
      </c>
      <c r="M3" s="17">
        <v>496</v>
      </c>
    </row>
    <row r="4" spans="1:14" ht="45.75" customHeight="1" x14ac:dyDescent="0.2">
      <c r="A4" s="5">
        <v>2</v>
      </c>
      <c r="B4" s="1" t="s">
        <v>78</v>
      </c>
      <c r="C4" s="15" t="s">
        <v>80</v>
      </c>
      <c r="D4" s="15" t="s">
        <v>79</v>
      </c>
      <c r="E4" s="2">
        <v>5609203.4699999997</v>
      </c>
      <c r="F4" s="2">
        <v>4992139</v>
      </c>
      <c r="G4" s="2">
        <v>2995283.4</v>
      </c>
      <c r="H4" s="3">
        <v>0.6</v>
      </c>
      <c r="I4" s="5">
        <v>86</v>
      </c>
      <c r="J4" s="5">
        <v>86</v>
      </c>
      <c r="K4" s="6" t="s">
        <v>132</v>
      </c>
      <c r="L4" s="10">
        <f t="shared" si="0"/>
        <v>2995283.4</v>
      </c>
      <c r="M4" s="17">
        <v>385</v>
      </c>
    </row>
    <row r="5" spans="1:14" ht="57" customHeight="1" x14ac:dyDescent="0.2">
      <c r="A5" s="5">
        <v>3</v>
      </c>
      <c r="B5" s="1" t="s">
        <v>48</v>
      </c>
      <c r="C5" s="15" t="s">
        <v>50</v>
      </c>
      <c r="D5" s="15" t="s">
        <v>49</v>
      </c>
      <c r="E5" s="2">
        <v>4154122.43</v>
      </c>
      <c r="F5" s="2">
        <v>3720810.06</v>
      </c>
      <c r="G5" s="2">
        <v>2232486.0299999998</v>
      </c>
      <c r="H5" s="3">
        <v>0.6</v>
      </c>
      <c r="I5" s="5">
        <v>86</v>
      </c>
      <c r="J5" s="5">
        <v>86</v>
      </c>
      <c r="K5" s="6" t="s">
        <v>133</v>
      </c>
      <c r="L5" s="10">
        <f t="shared" si="0"/>
        <v>2232486.0299999998</v>
      </c>
      <c r="M5" s="17">
        <v>352</v>
      </c>
    </row>
    <row r="6" spans="1:14" ht="42.75" x14ac:dyDescent="0.2">
      <c r="A6" s="5">
        <v>4</v>
      </c>
      <c r="B6" s="1" t="s">
        <v>105</v>
      </c>
      <c r="C6" s="15" t="s">
        <v>107</v>
      </c>
      <c r="D6" s="15" t="s">
        <v>106</v>
      </c>
      <c r="E6" s="2">
        <v>5648331.04</v>
      </c>
      <c r="F6" s="2">
        <v>4998923.0999999996</v>
      </c>
      <c r="G6" s="2">
        <v>2999353.86</v>
      </c>
      <c r="H6" s="3">
        <v>0.6</v>
      </c>
      <c r="I6" s="5">
        <v>86</v>
      </c>
      <c r="J6" s="5">
        <v>86</v>
      </c>
      <c r="K6" s="6" t="s">
        <v>133</v>
      </c>
      <c r="L6" s="10">
        <f t="shared" si="0"/>
        <v>2999353.86</v>
      </c>
      <c r="M6" s="17">
        <v>287</v>
      </c>
    </row>
    <row r="7" spans="1:14" ht="39.950000000000003" customHeight="1" x14ac:dyDescent="0.2">
      <c r="A7" s="5">
        <v>5</v>
      </c>
      <c r="B7" s="1" t="s">
        <v>33</v>
      </c>
      <c r="C7" s="15" t="s">
        <v>35</v>
      </c>
      <c r="D7" s="15" t="s">
        <v>34</v>
      </c>
      <c r="E7" s="2">
        <v>4381474.2699999996</v>
      </c>
      <c r="F7" s="2">
        <v>3910082.61</v>
      </c>
      <c r="G7" s="2">
        <v>2346049.5699999998</v>
      </c>
      <c r="H7" s="3">
        <v>0.6</v>
      </c>
      <c r="I7" s="5">
        <v>82</v>
      </c>
      <c r="J7" s="5">
        <v>82</v>
      </c>
      <c r="K7" s="6" t="s">
        <v>133</v>
      </c>
      <c r="L7" s="10">
        <f t="shared" si="0"/>
        <v>2346049.5699999998</v>
      </c>
      <c r="M7" s="17">
        <v>308</v>
      </c>
    </row>
    <row r="8" spans="1:14" ht="51" customHeight="1" x14ac:dyDescent="0.2">
      <c r="A8" s="5">
        <v>6</v>
      </c>
      <c r="B8" s="1" t="s">
        <v>39</v>
      </c>
      <c r="C8" s="15" t="s">
        <v>41</v>
      </c>
      <c r="D8" s="15" t="s">
        <v>40</v>
      </c>
      <c r="E8" s="2">
        <v>5453269.9800000004</v>
      </c>
      <c r="F8" s="2">
        <v>4808078.68</v>
      </c>
      <c r="G8" s="2">
        <v>2884847.21</v>
      </c>
      <c r="H8" s="3">
        <v>0.6</v>
      </c>
      <c r="I8" s="5">
        <v>80</v>
      </c>
      <c r="J8" s="5">
        <v>80</v>
      </c>
      <c r="K8" s="6" t="s">
        <v>132</v>
      </c>
      <c r="L8" s="10">
        <f t="shared" si="0"/>
        <v>2884847.21</v>
      </c>
      <c r="M8" s="17">
        <v>426</v>
      </c>
    </row>
    <row r="9" spans="1:14" ht="39.950000000000003" customHeight="1" x14ac:dyDescent="0.2">
      <c r="A9" s="5">
        <v>7</v>
      </c>
      <c r="B9" s="1" t="s">
        <v>69</v>
      </c>
      <c r="C9" s="15" t="s">
        <v>71</v>
      </c>
      <c r="D9" s="15" t="s">
        <v>70</v>
      </c>
      <c r="E9" s="2">
        <v>5817792.4800000004</v>
      </c>
      <c r="F9" s="2">
        <v>4975385.76</v>
      </c>
      <c r="G9" s="2">
        <v>2985231.45</v>
      </c>
      <c r="H9" s="3">
        <v>0.6</v>
      </c>
      <c r="I9" s="5">
        <v>77</v>
      </c>
      <c r="J9" s="5">
        <v>77</v>
      </c>
      <c r="K9" s="6" t="s">
        <v>133</v>
      </c>
      <c r="L9" s="10">
        <f t="shared" si="0"/>
        <v>2985231.45</v>
      </c>
      <c r="M9" s="17">
        <v>427</v>
      </c>
    </row>
    <row r="10" spans="1:14" ht="49.5" customHeight="1" x14ac:dyDescent="0.2">
      <c r="A10" s="5">
        <v>8</v>
      </c>
      <c r="B10" s="1" t="s">
        <v>102</v>
      </c>
      <c r="C10" s="15" t="s">
        <v>104</v>
      </c>
      <c r="D10" s="15" t="s">
        <v>103</v>
      </c>
      <c r="E10" s="2">
        <v>5550225</v>
      </c>
      <c r="F10" s="2">
        <v>4998500</v>
      </c>
      <c r="G10" s="2">
        <v>2999100</v>
      </c>
      <c r="H10" s="3">
        <v>0.6</v>
      </c>
      <c r="I10" s="5">
        <v>77</v>
      </c>
      <c r="J10" s="5">
        <v>77</v>
      </c>
      <c r="K10" s="6" t="s">
        <v>135</v>
      </c>
      <c r="L10" s="10">
        <f t="shared" si="0"/>
        <v>2999100</v>
      </c>
      <c r="M10" s="18">
        <v>321</v>
      </c>
    </row>
    <row r="11" spans="1:14" ht="39.950000000000003" customHeight="1" x14ac:dyDescent="0.2">
      <c r="A11" s="5">
        <v>9</v>
      </c>
      <c r="B11" s="1" t="s">
        <v>42</v>
      </c>
      <c r="C11" s="15" t="s">
        <v>44</v>
      </c>
      <c r="D11" s="15" t="s">
        <v>43</v>
      </c>
      <c r="E11" s="2">
        <v>4581811.3499999996</v>
      </c>
      <c r="F11" s="2">
        <v>4084660</v>
      </c>
      <c r="G11" s="2">
        <v>2450796</v>
      </c>
      <c r="H11" s="3">
        <v>0.6</v>
      </c>
      <c r="I11" s="5">
        <v>76</v>
      </c>
      <c r="J11" s="5">
        <v>72</v>
      </c>
      <c r="K11" s="6" t="s">
        <v>135</v>
      </c>
      <c r="L11" s="10">
        <f t="shared" si="0"/>
        <v>2450796</v>
      </c>
      <c r="M11" s="17">
        <v>292</v>
      </c>
    </row>
    <row r="12" spans="1:14" ht="39.950000000000003" customHeight="1" x14ac:dyDescent="0.2">
      <c r="A12" s="5">
        <v>10</v>
      </c>
      <c r="B12" s="1" t="s">
        <v>63</v>
      </c>
      <c r="C12" s="15" t="s">
        <v>65</v>
      </c>
      <c r="D12" s="15" t="s">
        <v>64</v>
      </c>
      <c r="E12" s="2">
        <v>5381316</v>
      </c>
      <c r="F12" s="2">
        <v>4879200</v>
      </c>
      <c r="G12" s="2">
        <v>2927520</v>
      </c>
      <c r="H12" s="3">
        <v>0.6</v>
      </c>
      <c r="I12" s="5">
        <v>73</v>
      </c>
      <c r="J12" s="5">
        <v>73</v>
      </c>
      <c r="K12" s="6" t="s">
        <v>133</v>
      </c>
      <c r="L12" s="10">
        <f t="shared" si="0"/>
        <v>2927520</v>
      </c>
      <c r="M12" s="17">
        <v>343</v>
      </c>
    </row>
    <row r="13" spans="1:14" ht="39.950000000000003" customHeight="1" x14ac:dyDescent="0.2">
      <c r="A13" s="5">
        <v>11</v>
      </c>
      <c r="B13" s="1" t="s">
        <v>51</v>
      </c>
      <c r="C13" s="15" t="s">
        <v>53</v>
      </c>
      <c r="D13" s="15" t="s">
        <v>52</v>
      </c>
      <c r="E13" s="2">
        <v>5649158.5300000003</v>
      </c>
      <c r="F13" s="2">
        <v>5024810.82</v>
      </c>
      <c r="G13" s="2">
        <v>2999812.06</v>
      </c>
      <c r="H13" s="3">
        <v>0.59699999999999998</v>
      </c>
      <c r="I13" s="5">
        <v>72</v>
      </c>
      <c r="J13" s="5">
        <v>72</v>
      </c>
      <c r="K13" s="6" t="s">
        <v>132</v>
      </c>
      <c r="L13" s="10">
        <f t="shared" si="0"/>
        <v>2999812.06</v>
      </c>
      <c r="M13" s="17">
        <v>355</v>
      </c>
    </row>
    <row r="14" spans="1:14" ht="57" x14ac:dyDescent="0.2">
      <c r="A14" s="5">
        <v>12</v>
      </c>
      <c r="B14" s="1" t="s">
        <v>45</v>
      </c>
      <c r="C14" s="15" t="s">
        <v>47</v>
      </c>
      <c r="D14" s="15" t="s">
        <v>46</v>
      </c>
      <c r="E14" s="2">
        <v>5415564.2999999998</v>
      </c>
      <c r="F14" s="2">
        <v>4999910</v>
      </c>
      <c r="G14" s="2">
        <v>2999946</v>
      </c>
      <c r="H14" s="3">
        <v>0.6</v>
      </c>
      <c r="I14" s="5">
        <v>71</v>
      </c>
      <c r="J14" s="5">
        <v>71</v>
      </c>
      <c r="K14" s="6" t="s">
        <v>132</v>
      </c>
      <c r="L14" s="10">
        <f t="shared" si="0"/>
        <v>2999946</v>
      </c>
      <c r="M14" s="17">
        <v>395</v>
      </c>
    </row>
    <row r="15" spans="1:14" ht="39.950000000000003" customHeight="1" x14ac:dyDescent="0.2">
      <c r="A15" s="5">
        <v>13</v>
      </c>
      <c r="B15" s="1" t="s">
        <v>99</v>
      </c>
      <c r="C15" s="15" t="s">
        <v>101</v>
      </c>
      <c r="D15" s="15" t="s">
        <v>100</v>
      </c>
      <c r="E15" s="2">
        <v>4999484.9400000004</v>
      </c>
      <c r="F15" s="2">
        <v>4565068</v>
      </c>
      <c r="G15" s="2">
        <v>2739040.8</v>
      </c>
      <c r="H15" s="3">
        <v>0.6</v>
      </c>
      <c r="I15" s="5">
        <v>71</v>
      </c>
      <c r="J15" s="5">
        <v>71</v>
      </c>
      <c r="K15" s="6" t="s">
        <v>135</v>
      </c>
      <c r="L15" s="10">
        <f t="shared" si="0"/>
        <v>2739040.8</v>
      </c>
      <c r="M15" s="17">
        <v>361</v>
      </c>
      <c r="N15" s="20"/>
    </row>
    <row r="16" spans="1:14" ht="47.25" customHeight="1" x14ac:dyDescent="0.2">
      <c r="A16" s="5">
        <v>14</v>
      </c>
      <c r="B16" s="1" t="s">
        <v>136</v>
      </c>
      <c r="C16" s="15" t="s">
        <v>137</v>
      </c>
      <c r="D16" s="15" t="s">
        <v>138</v>
      </c>
      <c r="E16" s="2">
        <v>5047770</v>
      </c>
      <c r="F16" s="2">
        <v>4475500</v>
      </c>
      <c r="G16" s="2">
        <v>2685300</v>
      </c>
      <c r="H16" s="3"/>
      <c r="I16" s="5">
        <v>71</v>
      </c>
      <c r="J16" s="5">
        <v>71</v>
      </c>
      <c r="K16" s="6" t="s">
        <v>135</v>
      </c>
      <c r="L16" s="10">
        <f t="shared" si="0"/>
        <v>2685300</v>
      </c>
      <c r="M16" s="22">
        <v>352</v>
      </c>
    </row>
    <row r="17" spans="1:13" ht="39.950000000000003" customHeight="1" x14ac:dyDescent="0.2">
      <c r="A17" s="5">
        <v>15</v>
      </c>
      <c r="B17" s="1" t="s">
        <v>90</v>
      </c>
      <c r="C17" s="15" t="s">
        <v>92</v>
      </c>
      <c r="D17" s="15" t="s">
        <v>91</v>
      </c>
      <c r="E17" s="2">
        <v>5456272.6500000004</v>
      </c>
      <c r="F17" s="2">
        <v>4999300</v>
      </c>
      <c r="G17" s="2">
        <v>2999580</v>
      </c>
      <c r="H17" s="3">
        <v>0.6</v>
      </c>
      <c r="I17" s="5">
        <v>71</v>
      </c>
      <c r="J17" s="5">
        <v>71</v>
      </c>
      <c r="K17" s="6" t="s">
        <v>132</v>
      </c>
      <c r="L17" s="10">
        <f t="shared" si="0"/>
        <v>2999580</v>
      </c>
      <c r="M17" s="17">
        <v>280</v>
      </c>
    </row>
    <row r="18" spans="1:13" ht="48.75" customHeight="1" x14ac:dyDescent="0.2">
      <c r="A18" s="5">
        <v>16</v>
      </c>
      <c r="B18" s="1" t="s">
        <v>87</v>
      </c>
      <c r="C18" s="15" t="s">
        <v>89</v>
      </c>
      <c r="D18" s="15" t="s">
        <v>88</v>
      </c>
      <c r="E18" s="2">
        <v>5434671.4900000002</v>
      </c>
      <c r="F18" s="2">
        <v>4962631.47</v>
      </c>
      <c r="G18" s="2">
        <v>2977578.88</v>
      </c>
      <c r="H18" s="3">
        <v>0.6</v>
      </c>
      <c r="I18" s="5">
        <v>70</v>
      </c>
      <c r="J18" s="5">
        <v>70</v>
      </c>
      <c r="K18" s="6" t="s">
        <v>135</v>
      </c>
      <c r="L18" s="10">
        <f t="shared" si="0"/>
        <v>2977578.88</v>
      </c>
      <c r="M18" s="17">
        <v>527</v>
      </c>
    </row>
    <row r="19" spans="1:13" ht="39.950000000000003" customHeight="1" x14ac:dyDescent="0.2">
      <c r="A19" s="5">
        <v>17</v>
      </c>
      <c r="B19" s="1" t="s">
        <v>120</v>
      </c>
      <c r="C19" s="15" t="s">
        <v>122</v>
      </c>
      <c r="D19" s="15" t="s">
        <v>121</v>
      </c>
      <c r="E19" s="2">
        <v>3578811.9</v>
      </c>
      <c r="F19" s="2">
        <v>3256230</v>
      </c>
      <c r="G19" s="2">
        <v>1953738</v>
      </c>
      <c r="H19" s="3">
        <v>0.6</v>
      </c>
      <c r="I19" s="5">
        <v>70</v>
      </c>
      <c r="J19" s="5">
        <v>70</v>
      </c>
      <c r="K19" s="6" t="s">
        <v>134</v>
      </c>
      <c r="L19" s="10">
        <f t="shared" si="0"/>
        <v>1953738</v>
      </c>
      <c r="M19" s="17">
        <v>272</v>
      </c>
    </row>
    <row r="20" spans="1:13" ht="39.950000000000003" customHeight="1" x14ac:dyDescent="0.2">
      <c r="A20" s="5">
        <v>18</v>
      </c>
      <c r="B20" s="1" t="s">
        <v>75</v>
      </c>
      <c r="C20" s="15" t="s">
        <v>77</v>
      </c>
      <c r="D20" s="15" t="s">
        <v>76</v>
      </c>
      <c r="E20" s="2">
        <v>3258792</v>
      </c>
      <c r="F20" s="2">
        <v>2925890</v>
      </c>
      <c r="G20" s="2">
        <v>1755534</v>
      </c>
      <c r="H20" s="3">
        <v>0.6</v>
      </c>
      <c r="I20" s="5">
        <v>69</v>
      </c>
      <c r="J20" s="5">
        <v>69</v>
      </c>
      <c r="K20" s="6" t="s">
        <v>134</v>
      </c>
      <c r="L20" s="10">
        <f t="shared" si="0"/>
        <v>1755534</v>
      </c>
      <c r="M20" s="17">
        <v>248</v>
      </c>
    </row>
    <row r="21" spans="1:13" ht="57" x14ac:dyDescent="0.2">
      <c r="A21" s="5">
        <v>19</v>
      </c>
      <c r="B21" s="1" t="s">
        <v>60</v>
      </c>
      <c r="C21" s="15" t="s">
        <v>62</v>
      </c>
      <c r="D21" s="15" t="s">
        <v>61</v>
      </c>
      <c r="E21" s="2">
        <v>4084003.5</v>
      </c>
      <c r="F21" s="2">
        <v>4084003.5</v>
      </c>
      <c r="G21" s="2">
        <v>2450402.1</v>
      </c>
      <c r="H21" s="3">
        <v>0.6</v>
      </c>
      <c r="I21" s="5">
        <v>68</v>
      </c>
      <c r="J21" s="5">
        <v>68</v>
      </c>
      <c r="K21" s="6" t="s">
        <v>132</v>
      </c>
      <c r="L21" s="10">
        <f t="shared" si="0"/>
        <v>2450402.1</v>
      </c>
      <c r="M21" s="17">
        <v>317</v>
      </c>
    </row>
    <row r="22" spans="1:13" ht="39.950000000000003" customHeight="1" x14ac:dyDescent="0.2">
      <c r="A22" s="5">
        <v>20</v>
      </c>
      <c r="B22" s="1" t="s">
        <v>126</v>
      </c>
      <c r="C22" s="15" t="s">
        <v>128</v>
      </c>
      <c r="D22" s="15" t="s">
        <v>127</v>
      </c>
      <c r="E22" s="2">
        <v>5497453</v>
      </c>
      <c r="F22" s="2">
        <v>4999852.04</v>
      </c>
      <c r="G22" s="2">
        <v>2999911.22</v>
      </c>
      <c r="H22" s="3">
        <v>0.6</v>
      </c>
      <c r="I22" s="5">
        <v>68</v>
      </c>
      <c r="J22" s="5">
        <v>68</v>
      </c>
      <c r="K22" s="6" t="s">
        <v>132</v>
      </c>
      <c r="L22" s="10">
        <f t="shared" si="0"/>
        <v>2999911.22</v>
      </c>
      <c r="M22" s="17">
        <v>262</v>
      </c>
    </row>
    <row r="23" spans="1:13" ht="39" customHeight="1" x14ac:dyDescent="0.2">
      <c r="A23" s="5">
        <v>21</v>
      </c>
      <c r="B23" s="1" t="s">
        <v>123</v>
      </c>
      <c r="C23" s="15" t="s">
        <v>125</v>
      </c>
      <c r="D23" s="15" t="s">
        <v>124</v>
      </c>
      <c r="E23" s="2">
        <v>6145326</v>
      </c>
      <c r="F23" s="2">
        <v>4996200</v>
      </c>
      <c r="G23" s="2">
        <v>2997720</v>
      </c>
      <c r="H23" s="3">
        <v>0.6</v>
      </c>
      <c r="I23" s="5">
        <v>66</v>
      </c>
      <c r="J23" s="5">
        <v>66</v>
      </c>
      <c r="K23" s="6" t="s">
        <v>133</v>
      </c>
      <c r="L23" s="10">
        <f t="shared" si="0"/>
        <v>2997720</v>
      </c>
      <c r="M23" s="17">
        <v>299</v>
      </c>
    </row>
    <row r="24" spans="1:13" ht="64.5" customHeight="1" thickBot="1" x14ac:dyDescent="0.25">
      <c r="A24" s="32">
        <v>22</v>
      </c>
      <c r="B24" s="33" t="s">
        <v>81</v>
      </c>
      <c r="C24" s="34" t="s">
        <v>83</v>
      </c>
      <c r="D24" s="34" t="s">
        <v>82</v>
      </c>
      <c r="E24" s="35">
        <v>5330241.0599999996</v>
      </c>
      <c r="F24" s="35">
        <v>4848552</v>
      </c>
      <c r="G24" s="35">
        <v>2666703.6</v>
      </c>
      <c r="H24" s="36">
        <v>0.55000000000000004</v>
      </c>
      <c r="I24" s="32">
        <v>64</v>
      </c>
      <c r="J24" s="32">
        <v>64</v>
      </c>
      <c r="K24" s="37" t="s">
        <v>135</v>
      </c>
      <c r="L24" s="38">
        <f t="shared" si="0"/>
        <v>2666703.6</v>
      </c>
      <c r="M24" s="17">
        <v>273</v>
      </c>
    </row>
    <row r="25" spans="1:13" ht="39.950000000000003" customHeight="1" x14ac:dyDescent="0.2">
      <c r="A25" s="25">
        <v>23</v>
      </c>
      <c r="B25" s="26" t="s">
        <v>72</v>
      </c>
      <c r="C25" s="27" t="s">
        <v>74</v>
      </c>
      <c r="D25" s="27" t="s">
        <v>73</v>
      </c>
      <c r="E25" s="28">
        <v>2953112.85</v>
      </c>
      <c r="F25" s="28">
        <v>2646455</v>
      </c>
      <c r="G25" s="28">
        <v>1587873</v>
      </c>
      <c r="H25" s="29">
        <v>0.6</v>
      </c>
      <c r="I25" s="25">
        <v>64</v>
      </c>
      <c r="J25" s="25">
        <v>64</v>
      </c>
      <c r="K25" s="30" t="s">
        <v>132</v>
      </c>
      <c r="L25" s="31">
        <f t="shared" si="0"/>
        <v>1587873</v>
      </c>
      <c r="M25" s="17">
        <v>210</v>
      </c>
    </row>
    <row r="26" spans="1:13" ht="39.950000000000003" customHeight="1" x14ac:dyDescent="0.2">
      <c r="A26" s="5">
        <v>24</v>
      </c>
      <c r="B26" s="1" t="s">
        <v>18</v>
      </c>
      <c r="C26" s="15" t="s">
        <v>20</v>
      </c>
      <c r="D26" s="15" t="s">
        <v>19</v>
      </c>
      <c r="E26" s="2">
        <v>4368575.25</v>
      </c>
      <c r="F26" s="2">
        <v>3981197.71</v>
      </c>
      <c r="G26" s="2">
        <v>2388718.62</v>
      </c>
      <c r="H26" s="3">
        <v>0.6</v>
      </c>
      <c r="I26" s="5">
        <v>60</v>
      </c>
      <c r="J26" s="5">
        <v>60</v>
      </c>
      <c r="K26" s="6" t="s">
        <v>132</v>
      </c>
      <c r="L26" s="10">
        <f t="shared" si="0"/>
        <v>2388718.62</v>
      </c>
      <c r="M26" s="17">
        <v>201</v>
      </c>
    </row>
    <row r="27" spans="1:13" ht="45" customHeight="1" x14ac:dyDescent="0.2">
      <c r="A27" s="5">
        <v>28</v>
      </c>
      <c r="B27" s="1" t="s">
        <v>24</v>
      </c>
      <c r="C27" s="15" t="s">
        <v>26</v>
      </c>
      <c r="D27" s="15" t="s">
        <v>25</v>
      </c>
      <c r="E27" s="2">
        <v>2387309.7999999998</v>
      </c>
      <c r="F27" s="2">
        <v>2119928.25</v>
      </c>
      <c r="G27" s="2">
        <v>1271956.95</v>
      </c>
      <c r="H27" s="3">
        <v>0.6</v>
      </c>
      <c r="I27" s="5">
        <v>60</v>
      </c>
      <c r="J27" s="5">
        <v>56</v>
      </c>
      <c r="K27" s="6" t="s">
        <v>134</v>
      </c>
      <c r="L27" s="10">
        <f t="shared" si="0"/>
        <v>1271956.95</v>
      </c>
      <c r="M27" s="17">
        <v>178</v>
      </c>
    </row>
    <row r="28" spans="1:13" ht="39.950000000000003" customHeight="1" x14ac:dyDescent="0.2">
      <c r="A28" s="5">
        <v>25</v>
      </c>
      <c r="B28" s="1" t="s">
        <v>6</v>
      </c>
      <c r="C28" s="15" t="s">
        <v>8</v>
      </c>
      <c r="D28" s="15" t="s">
        <v>7</v>
      </c>
      <c r="E28" s="2">
        <v>3288814.83</v>
      </c>
      <c r="F28" s="2">
        <v>2923979.18</v>
      </c>
      <c r="G28" s="2">
        <v>1754387.51</v>
      </c>
      <c r="H28" s="3">
        <v>0.6</v>
      </c>
      <c r="I28" s="5">
        <v>60</v>
      </c>
      <c r="J28" s="5">
        <v>56</v>
      </c>
      <c r="K28" s="6" t="s">
        <v>133</v>
      </c>
      <c r="L28" s="10">
        <f t="shared" si="0"/>
        <v>1754387.51</v>
      </c>
      <c r="M28" s="17">
        <v>168</v>
      </c>
    </row>
    <row r="29" spans="1:13" ht="57.75" customHeight="1" x14ac:dyDescent="0.2">
      <c r="A29" s="5">
        <v>26</v>
      </c>
      <c r="B29" s="1" t="s">
        <v>30</v>
      </c>
      <c r="C29" s="15" t="s">
        <v>32</v>
      </c>
      <c r="D29" s="15" t="s">
        <v>31</v>
      </c>
      <c r="E29" s="2">
        <v>5705944.1100000003</v>
      </c>
      <c r="F29" s="2">
        <v>4997775.54</v>
      </c>
      <c r="G29" s="2">
        <v>2998665.32</v>
      </c>
      <c r="H29" s="3">
        <v>0.6</v>
      </c>
      <c r="I29" s="5">
        <v>59</v>
      </c>
      <c r="J29" s="5">
        <v>59</v>
      </c>
      <c r="K29" s="6" t="s">
        <v>134</v>
      </c>
      <c r="L29" s="10">
        <f t="shared" si="0"/>
        <v>2998665.32</v>
      </c>
      <c r="M29" s="17">
        <v>276</v>
      </c>
    </row>
    <row r="30" spans="1:13" ht="39.950000000000003" customHeight="1" x14ac:dyDescent="0.2">
      <c r="A30" s="5">
        <v>27</v>
      </c>
      <c r="B30" s="1" t="s">
        <v>66</v>
      </c>
      <c r="C30" s="15" t="s">
        <v>68</v>
      </c>
      <c r="D30" s="15" t="s">
        <v>67</v>
      </c>
      <c r="E30" s="2">
        <v>3967724.95</v>
      </c>
      <c r="F30" s="2">
        <v>3479745.33</v>
      </c>
      <c r="G30" s="2">
        <v>2087847.2</v>
      </c>
      <c r="H30" s="3">
        <v>0.6</v>
      </c>
      <c r="I30" s="5">
        <v>58</v>
      </c>
      <c r="J30" s="5">
        <v>58</v>
      </c>
      <c r="K30" s="6" t="s">
        <v>134</v>
      </c>
      <c r="L30" s="10">
        <f t="shared" si="0"/>
        <v>2087847.2</v>
      </c>
      <c r="M30" s="17">
        <v>280</v>
      </c>
    </row>
    <row r="31" spans="1:13" ht="39.950000000000003" customHeight="1" x14ac:dyDescent="0.2">
      <c r="A31" s="5">
        <v>29</v>
      </c>
      <c r="B31" s="1" t="s">
        <v>15</v>
      </c>
      <c r="C31" s="15" t="s">
        <v>17</v>
      </c>
      <c r="D31" s="15" t="s">
        <v>16</v>
      </c>
      <c r="E31" s="2">
        <v>3111278.46</v>
      </c>
      <c r="F31" s="2">
        <v>2731991.83</v>
      </c>
      <c r="G31" s="2">
        <v>1639195.09</v>
      </c>
      <c r="H31" s="3">
        <v>0.6</v>
      </c>
      <c r="I31" s="5">
        <v>55</v>
      </c>
      <c r="J31" s="5">
        <v>55</v>
      </c>
      <c r="K31" s="6" t="s">
        <v>134</v>
      </c>
      <c r="L31" s="10">
        <f t="shared" si="0"/>
        <v>1639195.09</v>
      </c>
      <c r="M31" s="17">
        <v>200</v>
      </c>
    </row>
    <row r="32" spans="1:13" ht="39.950000000000003" customHeight="1" x14ac:dyDescent="0.2">
      <c r="A32" s="5">
        <v>30</v>
      </c>
      <c r="B32" s="1" t="s">
        <v>9</v>
      </c>
      <c r="C32" s="15" t="s">
        <v>11</v>
      </c>
      <c r="D32" s="15" t="s">
        <v>10</v>
      </c>
      <c r="E32" s="2">
        <v>3083672.15</v>
      </c>
      <c r="F32" s="2">
        <v>2742771.12</v>
      </c>
      <c r="G32" s="2">
        <v>1645662.67</v>
      </c>
      <c r="H32" s="3">
        <v>0.6</v>
      </c>
      <c r="I32" s="5">
        <v>55</v>
      </c>
      <c r="J32" s="5">
        <v>55</v>
      </c>
      <c r="K32" s="6" t="s">
        <v>134</v>
      </c>
      <c r="L32" s="10">
        <f t="shared" si="0"/>
        <v>1645662.67</v>
      </c>
      <c r="M32" s="17">
        <v>164</v>
      </c>
    </row>
    <row r="33" spans="1:13" ht="39.950000000000003" customHeight="1" x14ac:dyDescent="0.2">
      <c r="A33" s="5">
        <v>31</v>
      </c>
      <c r="B33" s="1" t="s">
        <v>27</v>
      </c>
      <c r="C33" s="15" t="s">
        <v>29</v>
      </c>
      <c r="D33" s="15" t="s">
        <v>28</v>
      </c>
      <c r="E33" s="2">
        <v>4420408.92</v>
      </c>
      <c r="F33" s="2">
        <v>4420408.92</v>
      </c>
      <c r="G33" s="2">
        <v>2652245.35</v>
      </c>
      <c r="H33" s="3">
        <v>0.6</v>
      </c>
      <c r="I33" s="5">
        <v>54</v>
      </c>
      <c r="J33" s="5">
        <v>54</v>
      </c>
      <c r="K33" s="6" t="s">
        <v>134</v>
      </c>
      <c r="L33" s="10">
        <f t="shared" si="0"/>
        <v>2652245.35</v>
      </c>
      <c r="M33" s="17">
        <v>286</v>
      </c>
    </row>
    <row r="34" spans="1:13" ht="15" x14ac:dyDescent="0.25">
      <c r="D34" s="23" t="s">
        <v>144</v>
      </c>
      <c r="E34" s="11">
        <f>SUM(E3:E33)</f>
        <v>149603512.03</v>
      </c>
      <c r="F34" s="11">
        <f>SUM(F3:F33)</f>
        <v>134287572.52000001</v>
      </c>
      <c r="G34" s="11">
        <f>SUM(G3:G33)</f>
        <v>78072101.429999992</v>
      </c>
      <c r="L34" s="11">
        <f>SUM(L3:L33)</f>
        <v>78072101.429999992</v>
      </c>
    </row>
    <row r="36" spans="1:13" ht="21" customHeight="1" x14ac:dyDescent="0.2">
      <c r="B36" s="8"/>
      <c r="C36" s="8"/>
      <c r="D36" s="8"/>
      <c r="G36" s="39" t="s">
        <v>146</v>
      </c>
      <c r="H36" s="39"/>
      <c r="I36" s="39"/>
      <c r="J36" s="39"/>
      <c r="K36" s="39"/>
      <c r="L36" s="39"/>
      <c r="M36" s="39"/>
    </row>
    <row r="37" spans="1:13" ht="23.45" customHeight="1" x14ac:dyDescent="0.2">
      <c r="M37" s="24"/>
    </row>
    <row r="38" spans="1:13" ht="18" customHeight="1" x14ac:dyDescent="0.2">
      <c r="G38" s="39" t="s">
        <v>147</v>
      </c>
      <c r="H38" s="39"/>
      <c r="I38" s="39"/>
      <c r="J38" s="39"/>
      <c r="K38" s="39"/>
      <c r="L38" s="39"/>
      <c r="M38" s="39"/>
    </row>
  </sheetData>
  <autoFilter ref="B2:L34"/>
  <mergeCells count="3">
    <mergeCell ref="G36:M36"/>
    <mergeCell ref="G38:M38"/>
    <mergeCell ref="A1:L1"/>
  </mergeCells>
  <pageMargins left="0.7" right="0.7" top="0.75" bottom="0.75" header="0.3" footer="0.3"/>
  <pageSetup scale="67" fitToHeight="0" orientation="landscape" r:id="rId1"/>
  <rowBreaks count="2" manualBreakCount="2">
    <brk id="15" max="16383" man="1"/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Wnioski</vt:lpstr>
      <vt:lpstr>zał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2018-06-20T09:59:15Z</cp:lastPrinted>
  <dcterms:created xsi:type="dcterms:W3CDTF">2018-01-08T10:06:34Z</dcterms:created>
  <dcterms:modified xsi:type="dcterms:W3CDTF">2018-07-06T07:21:59Z</dcterms:modified>
</cp:coreProperties>
</file>