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wotat\Desktop\"/>
    </mc:Choice>
  </mc:AlternateContent>
  <bookViews>
    <workbookView xWindow="0" yWindow="0" windowWidth="24000" windowHeight="9735" activeTab="2"/>
  </bookViews>
  <sheets>
    <sheet name="TK-7311L" sheetId="1" r:id="rId1"/>
    <sheet name="TK-4958K" sheetId="3" r:id="rId2"/>
    <sheet name="TK-4197H" sheetId="2" r:id="rId3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J23" i="2"/>
  <c r="J24" i="3" l="1"/>
  <c r="J22" i="1"/>
  <c r="J24" i="1"/>
  <c r="J23" i="1"/>
  <c r="J23" i="3" l="1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3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<sst xmlns="http://schemas.openxmlformats.org/spreadsheetml/2006/main" count="202" uniqueCount="119">
  <si>
    <t>Lp</t>
  </si>
  <si>
    <t>Numer fabryczny</t>
  </si>
  <si>
    <t>Ilość</t>
  </si>
  <si>
    <t>Numer inwentarzowy</t>
  </si>
  <si>
    <t>Uwagi</t>
  </si>
  <si>
    <t xml:space="preserve">Butle tlenowe 10l </t>
  </si>
  <si>
    <t>Butla tlenowa 2,7 l</t>
  </si>
  <si>
    <t>Przy respiratorze</t>
  </si>
  <si>
    <t>Defibrylator E sries + bateria +  podstawa + przetwornica</t>
  </si>
  <si>
    <t>AB11E016719</t>
  </si>
  <si>
    <t>Deska ortopedyczna + unieruchamiacie + komplet pasów</t>
  </si>
  <si>
    <t>-</t>
  </si>
  <si>
    <t>Deska pediatryczna Pedi Pac</t>
  </si>
  <si>
    <t>W001428</t>
  </si>
  <si>
    <t>Krzesło kardiologiczne  S 240E</t>
  </si>
  <si>
    <t>AS 015188</t>
  </si>
  <si>
    <t>Nosze główne + Transporter MONDIAL Lux</t>
  </si>
  <si>
    <t>N - 13N278163</t>
  </si>
  <si>
    <t>T 13S009081</t>
  </si>
  <si>
    <t>Pedi Mate dla dzieci</t>
  </si>
  <si>
    <t>W004932</t>
  </si>
  <si>
    <t>Podbieraki + pasy</t>
  </si>
  <si>
    <t>W001397</t>
  </si>
  <si>
    <t xml:space="preserve">Przepływomierz obrotowy </t>
  </si>
  <si>
    <t>091081226A</t>
  </si>
  <si>
    <t>Reduktory Medireg II</t>
  </si>
  <si>
    <t>091187313A</t>
  </si>
  <si>
    <t>091187311A</t>
  </si>
  <si>
    <t>Reduktor Mediselect II</t>
  </si>
  <si>
    <t>0907665517a</t>
  </si>
  <si>
    <t>b/nr</t>
  </si>
  <si>
    <t>Wyposażenie do respiratora</t>
  </si>
  <si>
    <t xml:space="preserve">Respirator Parapac 2D </t>
  </si>
  <si>
    <t>Ssak nożny Twin Pump</t>
  </si>
  <si>
    <t>W004492</t>
  </si>
  <si>
    <t>1.</t>
  </si>
  <si>
    <t>Butla tlenowa  2,7  l</t>
  </si>
  <si>
    <t>W002644</t>
  </si>
  <si>
    <t>2.</t>
  </si>
  <si>
    <t>Butle tlenowe 10l</t>
  </si>
  <si>
    <t>W004421</t>
  </si>
  <si>
    <t>W004422</t>
  </si>
  <si>
    <t>3.</t>
  </si>
  <si>
    <t>Defibrylator  M series + bateria +  podstawa + przetwornica</t>
  </si>
  <si>
    <t>T03F47006</t>
  </si>
  <si>
    <t>4.</t>
  </si>
  <si>
    <t>W002990</t>
  </si>
  <si>
    <t>5.</t>
  </si>
  <si>
    <t>W001425</t>
  </si>
  <si>
    <t>6.</t>
  </si>
  <si>
    <t>Krzesło kardiologicze  S 240E</t>
  </si>
  <si>
    <t>AS 014099</t>
  </si>
  <si>
    <t>W001432</t>
  </si>
  <si>
    <t>7.</t>
  </si>
  <si>
    <t>Nosze główne + Transporter MONDIAL</t>
  </si>
  <si>
    <t>T 11S006067</t>
  </si>
  <si>
    <t>8.</t>
  </si>
  <si>
    <t>9.</t>
  </si>
  <si>
    <t>L 593957</t>
  </si>
  <si>
    <t>10.</t>
  </si>
  <si>
    <t>Przepływomierz obrotowy + butelka</t>
  </si>
  <si>
    <t>110485104A</t>
  </si>
  <si>
    <t>Wyposażenie karetki</t>
  </si>
  <si>
    <t>Reduktory do butli tlenowych Medireg II</t>
  </si>
  <si>
    <t>110483889A</t>
  </si>
  <si>
    <t>101047164A</t>
  </si>
  <si>
    <t>12.</t>
  </si>
  <si>
    <t>121069324A</t>
  </si>
  <si>
    <t>W005050</t>
  </si>
  <si>
    <t>13.</t>
  </si>
  <si>
    <t>Respirator Parapac 2 D</t>
  </si>
  <si>
    <t>02/10/249</t>
  </si>
  <si>
    <t>14.</t>
  </si>
  <si>
    <t>W002717</t>
  </si>
  <si>
    <t>15.</t>
  </si>
  <si>
    <t xml:space="preserve">Butla tlenowa  2,7 </t>
  </si>
  <si>
    <t>W002645</t>
  </si>
  <si>
    <t xml:space="preserve">Butle tlenowe 10 l </t>
  </si>
  <si>
    <t>W006337</t>
  </si>
  <si>
    <t>W006338</t>
  </si>
  <si>
    <t>Defibrylator M series  + bateria +  podstawa + przetwornica</t>
  </si>
  <si>
    <t>T07B87727</t>
  </si>
  <si>
    <t>W002589</t>
  </si>
  <si>
    <t>W006835</t>
  </si>
  <si>
    <t>AS 011254</t>
  </si>
  <si>
    <t>N 12N228576</t>
  </si>
  <si>
    <t>T 12S007624</t>
  </si>
  <si>
    <t>W006351</t>
  </si>
  <si>
    <t>L 542266</t>
  </si>
  <si>
    <t>110485121A</t>
  </si>
  <si>
    <t>Wyposażenie karetrki</t>
  </si>
  <si>
    <t>Reduktory do butli tlenowych Medicontrol 4</t>
  </si>
  <si>
    <t>061209433A</t>
  </si>
  <si>
    <t>081230797A</t>
  </si>
  <si>
    <t xml:space="preserve">Reduktor Mediselect </t>
  </si>
  <si>
    <t>W007426</t>
  </si>
  <si>
    <t>Respirator Parapac</t>
  </si>
  <si>
    <t>W002679</t>
  </si>
  <si>
    <t>2/1</t>
  </si>
  <si>
    <t>wartość początkowa</t>
  </si>
  <si>
    <t>wartość końcowa</t>
  </si>
  <si>
    <t>% umorzenia</t>
  </si>
  <si>
    <t>11.</t>
  </si>
  <si>
    <t>16.</t>
  </si>
  <si>
    <t>Mercedes Sprinter 319 CDI TK7311L</t>
  </si>
  <si>
    <t>Nazwa aparatury</t>
  </si>
  <si>
    <t>miesięczne umorzenie</t>
  </si>
  <si>
    <t>11N197584</t>
  </si>
  <si>
    <t>Mercedes Sprinter 316 CDI TK4197H</t>
  </si>
  <si>
    <t>Mercedes Sprinter 319 CDI TK4958K</t>
  </si>
  <si>
    <t>wartość umorzenia</t>
  </si>
  <si>
    <r>
      <rPr>
        <sz val="14"/>
        <color theme="1"/>
        <rFont val="Calibri"/>
        <family val="2"/>
        <charset val="238"/>
        <scheme val="minor"/>
      </rPr>
      <t xml:space="preserve">Ambulans sanitarny typu C nr rej. </t>
    </r>
    <r>
      <rPr>
        <b/>
        <sz val="14"/>
        <color theme="1"/>
        <rFont val="Calibri"/>
        <family val="2"/>
        <charset val="238"/>
        <scheme val="minor"/>
      </rPr>
      <t>TK7311L</t>
    </r>
    <r>
      <rPr>
        <sz val="14"/>
        <color theme="1"/>
        <rFont val="Calibri"/>
        <family val="2"/>
        <charset val="238"/>
        <scheme val="minor"/>
      </rPr>
      <t xml:space="preserve"> z wyposażeniem</t>
    </r>
  </si>
  <si>
    <r>
      <rPr>
        <sz val="14"/>
        <color theme="1"/>
        <rFont val="Calibri"/>
        <family val="2"/>
        <charset val="238"/>
        <scheme val="minor"/>
      </rPr>
      <t xml:space="preserve">Ambulans sanitarny typu C nr rej. </t>
    </r>
    <r>
      <rPr>
        <b/>
        <sz val="14"/>
        <color theme="1"/>
        <rFont val="Calibri"/>
        <family val="2"/>
        <charset val="238"/>
        <scheme val="minor"/>
      </rPr>
      <t>TK4197H</t>
    </r>
    <r>
      <rPr>
        <sz val="14"/>
        <color theme="1"/>
        <rFont val="Calibri"/>
        <family val="2"/>
        <charset val="238"/>
        <scheme val="minor"/>
      </rPr>
      <t xml:space="preserve"> z wyposażeniem</t>
    </r>
  </si>
  <si>
    <r>
      <t xml:space="preserve">Ambulans sanitarny typu C nr rej. </t>
    </r>
    <r>
      <rPr>
        <b/>
        <sz val="14"/>
        <color theme="1"/>
        <rFont val="Calibri"/>
        <family val="2"/>
        <charset val="238"/>
        <scheme val="minor"/>
      </rPr>
      <t>TK4958K</t>
    </r>
    <r>
      <rPr>
        <sz val="14"/>
        <color theme="1"/>
        <rFont val="Calibri"/>
        <family val="2"/>
        <charset val="238"/>
        <scheme val="minor"/>
      </rPr>
      <t xml:space="preserve"> z wyposażeniem</t>
    </r>
  </si>
  <si>
    <t>Mieięczny koszt amortyzacji - ogółem</t>
  </si>
  <si>
    <t>Ssak próżniowy</t>
  </si>
  <si>
    <t>Ssak bateryjno-sieciowy OB 2012 + podstawa</t>
  </si>
  <si>
    <r>
      <rPr>
        <sz val="11"/>
        <color theme="1"/>
        <rFont val="Calibri"/>
        <family val="2"/>
        <charset val="238"/>
        <scheme val="minor"/>
      </rPr>
      <t xml:space="preserve">w tym: </t>
    </r>
    <r>
      <rPr>
        <b/>
        <sz val="11"/>
        <color theme="1"/>
        <rFont val="Calibri"/>
        <family val="2"/>
        <charset val="238"/>
        <scheme val="minor"/>
      </rPr>
      <t>ambulnasu</t>
    </r>
  </si>
  <si>
    <r>
      <t xml:space="preserve">               </t>
    </r>
    <r>
      <rPr>
        <b/>
        <sz val="11"/>
        <color theme="1"/>
        <rFont val="Calibri"/>
        <family val="2"/>
        <charset val="238"/>
        <scheme val="minor"/>
      </rPr>
      <t>wyposażenia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</si>
</sst>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0" fillId="0" borderId="5" xfId="0" applyNumberFormat="1" applyFont="1" applyFill="1" applyBorder="1" applyAlignment="1">
      <alignment horizontal="right" vertical="center" wrapText="1"/>
    </xf>
    <xf numFmtId="10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8" fillId="0" borderId="2" xfId="0" applyFont="1" applyBorder="1"/>
    <xf numFmtId="0" fontId="8" fillId="0" borderId="6" xfId="0" applyFont="1" applyBorder="1"/>
    <xf numFmtId="0" fontId="8" fillId="0" borderId="7" xfId="0" applyFont="1" applyBorder="1"/>
    <xf numFmtId="164" fontId="8" fillId="0" borderId="1" xfId="0" applyNumberFormat="1" applyFont="1" applyBorder="1"/>
    <xf numFmtId="0" fontId="8" fillId="2" borderId="1" xfId="0" applyFont="1" applyFill="1" applyBorder="1"/>
    <xf numFmtId="0" fontId="0" fillId="0" borderId="2" xfId="0" applyBorder="1"/>
    <xf numFmtId="0" fontId="0" fillId="0" borderId="6" xfId="0" applyFont="1" applyBorder="1"/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0" fillId="0" borderId="3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0" fillId="0" borderId="3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view="pageBreakPreview" zoomScale="90" zoomScaleNormal="100" zoomScaleSheetLayoutView="90" workbookViewId="0">
      <selection activeCell="P20" sqref="P20"/>
    </sheetView>
  </sheetViews>
  <sheetFormatPr defaultRowHeight="15" x14ac:dyDescent="0.25"/>
  <cols>
    <col min="1" max="1" width="5.5703125" customWidth="1"/>
    <col min="2" max="2" width="38.7109375" customWidth="1"/>
    <col min="3" max="3" width="11.85546875" customWidth="1"/>
    <col min="5" max="5" width="12.28515625" customWidth="1"/>
    <col min="6" max="6" width="10.5703125" customWidth="1"/>
    <col min="7" max="8" width="14.140625" customWidth="1"/>
    <col min="9" max="9" width="11.7109375" customWidth="1"/>
    <col min="10" max="10" width="11" customWidth="1"/>
    <col min="11" max="11" width="12.7109375" customWidth="1"/>
  </cols>
  <sheetData>
    <row r="1" spans="1:12" ht="18.75" x14ac:dyDescent="0.3">
      <c r="A1" s="33" t="s">
        <v>111</v>
      </c>
    </row>
    <row r="2" spans="1:12" ht="30" x14ac:dyDescent="0.25">
      <c r="A2" s="83" t="s">
        <v>0</v>
      </c>
      <c r="B2" s="83" t="s">
        <v>105</v>
      </c>
      <c r="C2" s="83" t="s">
        <v>1</v>
      </c>
      <c r="D2" s="83" t="s">
        <v>2</v>
      </c>
      <c r="E2" s="83" t="s">
        <v>3</v>
      </c>
      <c r="F2" s="83" t="s">
        <v>4</v>
      </c>
      <c r="G2" s="84" t="s">
        <v>99</v>
      </c>
      <c r="H2" s="84" t="s">
        <v>110</v>
      </c>
      <c r="I2" s="84" t="s">
        <v>100</v>
      </c>
      <c r="J2" s="84" t="s">
        <v>106</v>
      </c>
      <c r="K2" s="84" t="s">
        <v>101</v>
      </c>
    </row>
    <row r="3" spans="1:12" ht="22.5" customHeight="1" x14ac:dyDescent="0.25">
      <c r="A3" s="23" t="s">
        <v>35</v>
      </c>
      <c r="B3" s="30" t="s">
        <v>104</v>
      </c>
      <c r="C3" s="10"/>
      <c r="D3" s="10">
        <v>1</v>
      </c>
      <c r="E3" s="10">
        <v>2122</v>
      </c>
      <c r="F3" s="10"/>
      <c r="G3" s="28">
        <v>324054</v>
      </c>
      <c r="H3" s="28">
        <v>240448.07</v>
      </c>
      <c r="I3" s="28">
        <v>83605.929999999993</v>
      </c>
      <c r="J3" s="28">
        <v>4536.76</v>
      </c>
      <c r="K3" s="32">
        <f>IF(H3-G3=0,"umorzony",H3/G3)</f>
        <v>0.74200000617181094</v>
      </c>
    </row>
    <row r="4" spans="1:12" x14ac:dyDescent="0.25">
      <c r="A4" s="56" t="s">
        <v>38</v>
      </c>
      <c r="B4" s="54" t="s">
        <v>5</v>
      </c>
      <c r="C4" s="53"/>
      <c r="D4" s="53">
        <v>2</v>
      </c>
      <c r="E4" s="5">
        <v>1540</v>
      </c>
      <c r="F4" s="53"/>
      <c r="G4" s="28">
        <v>428</v>
      </c>
      <c r="H4" s="28">
        <v>428</v>
      </c>
      <c r="I4" s="28">
        <v>0</v>
      </c>
      <c r="J4" s="28">
        <v>7.13</v>
      </c>
      <c r="K4" s="32" t="str">
        <f>IF(H4-G4=0,"umorzony",H4/G4)</f>
        <v>umorzony</v>
      </c>
    </row>
    <row r="5" spans="1:12" x14ac:dyDescent="0.25">
      <c r="A5" s="56"/>
      <c r="B5" s="54"/>
      <c r="C5" s="53"/>
      <c r="D5" s="53"/>
      <c r="E5" s="5">
        <v>1539</v>
      </c>
      <c r="F5" s="53"/>
      <c r="G5" s="28">
        <v>428</v>
      </c>
      <c r="H5" s="28">
        <v>428</v>
      </c>
      <c r="I5" s="28">
        <v>0</v>
      </c>
      <c r="J5" s="28">
        <v>7.13</v>
      </c>
      <c r="K5" s="32" t="str">
        <f t="shared" ref="K5:K21" si="0">IF(H5-G5=0,"umorzony",H5/G5)</f>
        <v>umorzony</v>
      </c>
    </row>
    <row r="6" spans="1:12" ht="22.5" customHeight="1" x14ac:dyDescent="0.25">
      <c r="A6" s="34" t="s">
        <v>42</v>
      </c>
      <c r="B6" s="2" t="s">
        <v>6</v>
      </c>
      <c r="C6" s="5"/>
      <c r="D6" s="5">
        <v>1</v>
      </c>
      <c r="E6" s="5">
        <v>1541</v>
      </c>
      <c r="F6" s="5" t="s">
        <v>7</v>
      </c>
      <c r="G6" s="28">
        <v>572.54</v>
      </c>
      <c r="H6" s="28">
        <v>572.54</v>
      </c>
      <c r="I6" s="28">
        <v>0</v>
      </c>
      <c r="J6" s="28">
        <v>9.5399999999999991</v>
      </c>
      <c r="K6" s="32" t="str">
        <f t="shared" si="0"/>
        <v>umorzony</v>
      </c>
    </row>
    <row r="7" spans="1:12" ht="22.5" customHeight="1" x14ac:dyDescent="0.25">
      <c r="A7" s="8" t="s">
        <v>45</v>
      </c>
      <c r="B7" s="2" t="s">
        <v>8</v>
      </c>
      <c r="C7" s="3" t="s">
        <v>9</v>
      </c>
      <c r="D7" s="15" t="s">
        <v>98</v>
      </c>
      <c r="E7" s="5">
        <v>1905</v>
      </c>
      <c r="F7" s="5"/>
      <c r="G7" s="28">
        <v>41015.160000000003</v>
      </c>
      <c r="H7" s="28">
        <v>41015.160000000003</v>
      </c>
      <c r="I7" s="28">
        <v>0</v>
      </c>
      <c r="J7" s="28">
        <v>683.59</v>
      </c>
      <c r="K7" s="32" t="str">
        <f t="shared" si="0"/>
        <v>umorzony</v>
      </c>
    </row>
    <row r="8" spans="1:12" ht="22.5" customHeight="1" x14ac:dyDescent="0.25">
      <c r="A8" s="5" t="s">
        <v>47</v>
      </c>
      <c r="B8" s="2" t="s">
        <v>10</v>
      </c>
      <c r="C8" s="5" t="s">
        <v>11</v>
      </c>
      <c r="D8" s="5">
        <v>1</v>
      </c>
      <c r="E8" s="5">
        <v>1273</v>
      </c>
      <c r="F8" s="5"/>
      <c r="G8" s="28">
        <v>2050.12</v>
      </c>
      <c r="H8" s="28">
        <v>2050.12</v>
      </c>
      <c r="I8" s="28">
        <v>0</v>
      </c>
      <c r="J8" s="28">
        <v>34.17</v>
      </c>
      <c r="K8" s="32" t="str">
        <f t="shared" si="0"/>
        <v>umorzony</v>
      </c>
    </row>
    <row r="9" spans="1:12" ht="22.5" customHeight="1" x14ac:dyDescent="0.25">
      <c r="A9" s="18" t="s">
        <v>49</v>
      </c>
      <c r="B9" s="17" t="s">
        <v>12</v>
      </c>
      <c r="C9" s="18" t="s">
        <v>11</v>
      </c>
      <c r="D9" s="18">
        <v>1</v>
      </c>
      <c r="E9" s="18" t="s">
        <v>13</v>
      </c>
      <c r="F9" s="19"/>
      <c r="G9" s="29">
        <v>1307.8599999999999</v>
      </c>
      <c r="H9" s="29">
        <v>1307.8599999999999</v>
      </c>
      <c r="I9" s="29">
        <v>0</v>
      </c>
      <c r="J9" s="29"/>
      <c r="K9" s="32" t="str">
        <f t="shared" si="0"/>
        <v>umorzony</v>
      </c>
    </row>
    <row r="10" spans="1:12" ht="22.5" customHeight="1" x14ac:dyDescent="0.25">
      <c r="A10" s="5" t="s">
        <v>53</v>
      </c>
      <c r="B10" s="2" t="s">
        <v>14</v>
      </c>
      <c r="C10" s="5" t="s">
        <v>15</v>
      </c>
      <c r="D10" s="5">
        <v>1</v>
      </c>
      <c r="E10" s="5">
        <v>699</v>
      </c>
      <c r="F10" s="5"/>
      <c r="G10" s="28">
        <v>58.4</v>
      </c>
      <c r="H10" s="28">
        <v>58.4</v>
      </c>
      <c r="I10" s="28">
        <v>0</v>
      </c>
      <c r="J10" s="28"/>
      <c r="K10" s="32" t="str">
        <f t="shared" si="0"/>
        <v>umorzony</v>
      </c>
    </row>
    <row r="11" spans="1:12" x14ac:dyDescent="0.25">
      <c r="A11" s="53" t="s">
        <v>56</v>
      </c>
      <c r="B11" s="55" t="s">
        <v>16</v>
      </c>
      <c r="C11" s="5" t="s">
        <v>17</v>
      </c>
      <c r="D11" s="53">
        <v>1</v>
      </c>
      <c r="E11" s="5">
        <v>2123</v>
      </c>
      <c r="F11" s="53"/>
      <c r="G11" s="28">
        <v>15120</v>
      </c>
      <c r="H11" s="28">
        <v>13356</v>
      </c>
      <c r="I11" s="28">
        <v>1764</v>
      </c>
      <c r="J11" s="28">
        <v>252</v>
      </c>
      <c r="K11" s="32">
        <f t="shared" si="0"/>
        <v>0.8833333333333333</v>
      </c>
    </row>
    <row r="12" spans="1:12" x14ac:dyDescent="0.25">
      <c r="A12" s="53"/>
      <c r="B12" s="55"/>
      <c r="C12" s="5" t="s">
        <v>18</v>
      </c>
      <c r="D12" s="53"/>
      <c r="E12" s="5">
        <v>2124</v>
      </c>
      <c r="F12" s="53"/>
      <c r="G12" s="28">
        <v>19414.080000000002</v>
      </c>
      <c r="H12" s="28">
        <v>17149.12</v>
      </c>
      <c r="I12" s="28">
        <v>2264.96</v>
      </c>
      <c r="J12" s="28">
        <v>323.57</v>
      </c>
      <c r="K12" s="32">
        <f t="shared" si="0"/>
        <v>0.88333415747745958</v>
      </c>
      <c r="L12" s="43"/>
    </row>
    <row r="13" spans="1:12" ht="22.5" customHeight="1" x14ac:dyDescent="0.25">
      <c r="A13" s="5" t="s">
        <v>57</v>
      </c>
      <c r="B13" s="2" t="s">
        <v>19</v>
      </c>
      <c r="C13" s="5"/>
      <c r="D13" s="5">
        <v>1</v>
      </c>
      <c r="E13" s="5" t="s">
        <v>20</v>
      </c>
      <c r="F13" s="9"/>
      <c r="G13" s="28">
        <v>864</v>
      </c>
      <c r="H13" s="28">
        <v>864</v>
      </c>
      <c r="I13" s="28">
        <v>0</v>
      </c>
      <c r="J13" s="28"/>
      <c r="K13" s="32" t="str">
        <f t="shared" si="0"/>
        <v>umorzony</v>
      </c>
    </row>
    <row r="14" spans="1:12" ht="22.5" customHeight="1" x14ac:dyDescent="0.25">
      <c r="A14" s="5" t="s">
        <v>59</v>
      </c>
      <c r="B14" s="2" t="s">
        <v>21</v>
      </c>
      <c r="C14" s="5">
        <v>3864</v>
      </c>
      <c r="D14" s="5">
        <v>1</v>
      </c>
      <c r="E14" s="5" t="s">
        <v>22</v>
      </c>
      <c r="F14" s="9"/>
      <c r="G14" s="28">
        <v>2690.3</v>
      </c>
      <c r="H14" s="28">
        <v>2690.3</v>
      </c>
      <c r="I14" s="28">
        <v>0</v>
      </c>
      <c r="J14" s="28"/>
      <c r="K14" s="32" t="str">
        <f t="shared" si="0"/>
        <v>umorzony</v>
      </c>
    </row>
    <row r="15" spans="1:12" ht="22.5" customHeight="1" x14ac:dyDescent="0.25">
      <c r="A15" s="18" t="s">
        <v>102</v>
      </c>
      <c r="B15" s="17" t="s">
        <v>23</v>
      </c>
      <c r="C15" s="18" t="s">
        <v>24</v>
      </c>
      <c r="D15" s="18">
        <v>1</v>
      </c>
      <c r="E15" s="18">
        <v>1544</v>
      </c>
      <c r="F15" s="16"/>
      <c r="G15" s="29">
        <v>535</v>
      </c>
      <c r="H15" s="29">
        <v>535</v>
      </c>
      <c r="I15" s="29">
        <v>0</v>
      </c>
      <c r="J15" s="29">
        <v>8.92</v>
      </c>
      <c r="K15" s="32" t="str">
        <f t="shared" si="0"/>
        <v>umorzony</v>
      </c>
    </row>
    <row r="16" spans="1:12" x14ac:dyDescent="0.25">
      <c r="A16" s="53" t="s">
        <v>66</v>
      </c>
      <c r="B16" s="54" t="s">
        <v>25</v>
      </c>
      <c r="C16" s="5" t="s">
        <v>26</v>
      </c>
      <c r="D16" s="53">
        <v>2</v>
      </c>
      <c r="E16" s="5">
        <v>1543</v>
      </c>
      <c r="F16" s="53"/>
      <c r="G16" s="28">
        <v>642</v>
      </c>
      <c r="H16" s="28">
        <v>642</v>
      </c>
      <c r="I16" s="28">
        <v>0</v>
      </c>
      <c r="J16" s="28">
        <v>10.7</v>
      </c>
      <c r="K16" s="32" t="str">
        <f t="shared" si="0"/>
        <v>umorzony</v>
      </c>
    </row>
    <row r="17" spans="1:11" x14ac:dyDescent="0.25">
      <c r="A17" s="53"/>
      <c r="B17" s="54"/>
      <c r="C17" s="5" t="s">
        <v>27</v>
      </c>
      <c r="D17" s="53"/>
      <c r="E17" s="5">
        <v>1542</v>
      </c>
      <c r="F17" s="53"/>
      <c r="G17" s="28">
        <v>642</v>
      </c>
      <c r="H17" s="28">
        <v>642</v>
      </c>
      <c r="I17" s="28">
        <v>0</v>
      </c>
      <c r="J17" s="28">
        <v>10.7</v>
      </c>
      <c r="K17" s="32" t="str">
        <f t="shared" si="0"/>
        <v>umorzony</v>
      </c>
    </row>
    <row r="18" spans="1:11" ht="22.5" customHeight="1" x14ac:dyDescent="0.25">
      <c r="A18" s="5" t="s">
        <v>69</v>
      </c>
      <c r="B18" s="2" t="s">
        <v>28</v>
      </c>
      <c r="C18" s="5" t="s">
        <v>29</v>
      </c>
      <c r="D18" s="5">
        <v>1</v>
      </c>
      <c r="E18" s="5" t="s">
        <v>30</v>
      </c>
      <c r="F18" s="5" t="s">
        <v>31</v>
      </c>
      <c r="G18" s="28"/>
      <c r="H18" s="28"/>
      <c r="I18" s="28"/>
      <c r="J18" s="28"/>
      <c r="K18" s="32" t="str">
        <f t="shared" si="0"/>
        <v>umorzony</v>
      </c>
    </row>
    <row r="19" spans="1:11" ht="22.5" customHeight="1" x14ac:dyDescent="0.25">
      <c r="A19" s="5" t="s">
        <v>72</v>
      </c>
      <c r="B19" s="2" t="s">
        <v>32</v>
      </c>
      <c r="C19" s="5">
        <v>2101208</v>
      </c>
      <c r="D19" s="5">
        <v>1</v>
      </c>
      <c r="E19" s="5">
        <v>1051</v>
      </c>
      <c r="F19" s="9"/>
      <c r="G19" s="28">
        <v>23326</v>
      </c>
      <c r="H19" s="28">
        <v>23326</v>
      </c>
      <c r="I19" s="28">
        <v>0</v>
      </c>
      <c r="J19" s="28">
        <v>485.96</v>
      </c>
      <c r="K19" s="32" t="str">
        <f t="shared" si="0"/>
        <v>umorzony</v>
      </c>
    </row>
    <row r="20" spans="1:11" ht="22.5" customHeight="1" x14ac:dyDescent="0.25">
      <c r="A20" s="5" t="s">
        <v>74</v>
      </c>
      <c r="B20" s="2" t="s">
        <v>33</v>
      </c>
      <c r="C20" s="5"/>
      <c r="D20" s="5">
        <v>1</v>
      </c>
      <c r="E20" s="5" t="s">
        <v>34</v>
      </c>
      <c r="F20" s="5"/>
      <c r="G20" s="28">
        <v>687.96</v>
      </c>
      <c r="H20" s="28">
        <v>687.96</v>
      </c>
      <c r="I20" s="28">
        <v>0</v>
      </c>
      <c r="J20" s="28"/>
      <c r="K20" s="32" t="str">
        <f t="shared" si="0"/>
        <v>umorzony</v>
      </c>
    </row>
    <row r="21" spans="1:11" ht="22.5" customHeight="1" x14ac:dyDescent="0.25">
      <c r="A21" s="18" t="s">
        <v>103</v>
      </c>
      <c r="B21" s="17" t="s">
        <v>116</v>
      </c>
      <c r="C21" s="18">
        <v>1000912338</v>
      </c>
      <c r="D21" s="18">
        <v>1</v>
      </c>
      <c r="E21" s="18">
        <v>1491</v>
      </c>
      <c r="F21" s="16"/>
      <c r="G21" s="29">
        <v>3795.47</v>
      </c>
      <c r="H21" s="29">
        <v>3795.47</v>
      </c>
      <c r="I21" s="29">
        <v>0</v>
      </c>
      <c r="J21" s="29">
        <v>63.26</v>
      </c>
      <c r="K21" s="32" t="str">
        <f t="shared" si="0"/>
        <v>umorzony</v>
      </c>
    </row>
    <row r="22" spans="1:11" x14ac:dyDescent="0.25">
      <c r="A22" s="36"/>
      <c r="B22" s="37" t="s">
        <v>114</v>
      </c>
      <c r="C22" s="37"/>
      <c r="D22" s="37"/>
      <c r="E22" s="37"/>
      <c r="F22" s="37"/>
      <c r="G22" s="37"/>
      <c r="H22" s="37"/>
      <c r="I22" s="38"/>
      <c r="J22" s="39">
        <f>J23+J24</f>
        <v>5112.33</v>
      </c>
      <c r="K22" s="40"/>
    </row>
    <row r="23" spans="1:11" x14ac:dyDescent="0.25">
      <c r="A23" s="41"/>
      <c r="B23" s="37" t="s">
        <v>117</v>
      </c>
      <c r="C23" s="37"/>
      <c r="D23" s="37"/>
      <c r="E23" s="37"/>
      <c r="F23" s="37"/>
      <c r="G23" s="37"/>
      <c r="H23" s="37"/>
      <c r="I23" s="38"/>
      <c r="J23" s="39">
        <f>J3</f>
        <v>4536.76</v>
      </c>
      <c r="K23" s="40"/>
    </row>
    <row r="24" spans="1:11" x14ac:dyDescent="0.25">
      <c r="A24" s="41"/>
      <c r="B24" s="42" t="s">
        <v>118</v>
      </c>
      <c r="C24" s="37"/>
      <c r="D24" s="37"/>
      <c r="E24" s="37"/>
      <c r="F24" s="37"/>
      <c r="G24" s="37"/>
      <c r="H24" s="37"/>
      <c r="I24" s="38"/>
      <c r="J24" s="39">
        <f>J11+J12</f>
        <v>575.56999999999994</v>
      </c>
      <c r="K24" s="40"/>
    </row>
  </sheetData>
  <mergeCells count="13">
    <mergeCell ref="A4:A5"/>
    <mergeCell ref="B4:B5"/>
    <mergeCell ref="C4:C5"/>
    <mergeCell ref="D4:D5"/>
    <mergeCell ref="F4:F5"/>
    <mergeCell ref="A16:A17"/>
    <mergeCell ref="B16:B17"/>
    <mergeCell ref="D16:D17"/>
    <mergeCell ref="F16:F17"/>
    <mergeCell ref="A11:A12"/>
    <mergeCell ref="B11:B12"/>
    <mergeCell ref="D11:D12"/>
    <mergeCell ref="F11:F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&amp;RZałącznik do Uchwały Nr .../19 Zarządu Województwa Świętokrzyskiego z dnia ... lutego 2019 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view="pageBreakPreview" zoomScale="90" zoomScaleNormal="100" zoomScaleSheetLayoutView="90" workbookViewId="0">
      <selection activeCell="M18" sqref="M18"/>
    </sheetView>
  </sheetViews>
  <sheetFormatPr defaultRowHeight="15" x14ac:dyDescent="0.25"/>
  <cols>
    <col min="1" max="1" width="5.5703125" customWidth="1"/>
    <col min="2" max="2" width="40.140625" customWidth="1"/>
    <col min="3" max="3" width="11.85546875" customWidth="1"/>
    <col min="5" max="5" width="12.28515625" customWidth="1"/>
    <col min="6" max="6" width="10.5703125" customWidth="1"/>
    <col min="7" max="9" width="14.140625" customWidth="1"/>
    <col min="10" max="10" width="10.85546875" bestFit="1" customWidth="1"/>
    <col min="11" max="11" width="12.7109375" customWidth="1"/>
  </cols>
  <sheetData>
    <row r="1" spans="1:11" ht="18.75" x14ac:dyDescent="0.3">
      <c r="A1" s="35" t="s">
        <v>113</v>
      </c>
    </row>
    <row r="2" spans="1:11" ht="30" x14ac:dyDescent="0.25">
      <c r="A2" s="83" t="s">
        <v>0</v>
      </c>
      <c r="B2" s="83" t="s">
        <v>105</v>
      </c>
      <c r="C2" s="83" t="s">
        <v>1</v>
      </c>
      <c r="D2" s="83" t="s">
        <v>2</v>
      </c>
      <c r="E2" s="83" t="s">
        <v>3</v>
      </c>
      <c r="F2" s="83" t="s">
        <v>4</v>
      </c>
      <c r="G2" s="84" t="s">
        <v>99</v>
      </c>
      <c r="H2" s="84" t="s">
        <v>110</v>
      </c>
      <c r="I2" s="84" t="s">
        <v>100</v>
      </c>
      <c r="J2" s="84" t="s">
        <v>106</v>
      </c>
      <c r="K2" s="84" t="s">
        <v>101</v>
      </c>
    </row>
    <row r="3" spans="1:11" ht="22.5" customHeight="1" x14ac:dyDescent="0.25">
      <c r="A3" s="10" t="s">
        <v>35</v>
      </c>
      <c r="B3" s="30" t="s">
        <v>109</v>
      </c>
      <c r="C3" s="10"/>
      <c r="D3" s="10">
        <v>1</v>
      </c>
      <c r="E3" s="10">
        <v>2074</v>
      </c>
      <c r="F3" s="11"/>
      <c r="G3" s="28">
        <v>290215.27</v>
      </c>
      <c r="H3" s="31">
        <v>260032.9</v>
      </c>
      <c r="I3" s="28">
        <v>30182.37</v>
      </c>
      <c r="J3" s="28">
        <v>4063.01</v>
      </c>
      <c r="K3" s="32">
        <f>IF(H3-G3=0,"umorzony",H3/G3)</f>
        <v>0.89600006229858264</v>
      </c>
    </row>
    <row r="4" spans="1:11" ht="22.5" x14ac:dyDescent="0.25">
      <c r="A4" s="27" t="s">
        <v>38</v>
      </c>
      <c r="B4" s="17" t="s">
        <v>75</v>
      </c>
      <c r="C4" s="22"/>
      <c r="D4" s="23">
        <v>1</v>
      </c>
      <c r="E4" s="18" t="s">
        <v>76</v>
      </c>
      <c r="F4" s="26" t="s">
        <v>7</v>
      </c>
      <c r="G4" s="29">
        <v>488</v>
      </c>
      <c r="H4" s="29">
        <v>488</v>
      </c>
      <c r="I4" s="29">
        <v>0</v>
      </c>
      <c r="J4" s="29"/>
      <c r="K4" s="32" t="str">
        <f t="shared" ref="K4:K22" si="0">IF(H4-G4=0,"umorzony",H4/G4)</f>
        <v>umorzony</v>
      </c>
    </row>
    <row r="5" spans="1:11" x14ac:dyDescent="0.25">
      <c r="A5" s="57" t="s">
        <v>42</v>
      </c>
      <c r="B5" s="54" t="s">
        <v>77</v>
      </c>
      <c r="C5" s="58"/>
      <c r="D5" s="59">
        <v>2</v>
      </c>
      <c r="E5" s="1" t="s">
        <v>78</v>
      </c>
      <c r="F5" s="60"/>
      <c r="G5" s="28">
        <v>710.94</v>
      </c>
      <c r="H5" s="28">
        <v>710.94</v>
      </c>
      <c r="I5" s="28">
        <v>0</v>
      </c>
      <c r="J5" s="28"/>
      <c r="K5" s="32" t="str">
        <f t="shared" si="0"/>
        <v>umorzony</v>
      </c>
    </row>
    <row r="6" spans="1:11" x14ac:dyDescent="0.25">
      <c r="A6" s="57"/>
      <c r="B6" s="54"/>
      <c r="C6" s="58"/>
      <c r="D6" s="59"/>
      <c r="E6" s="1" t="s">
        <v>79</v>
      </c>
      <c r="F6" s="60"/>
      <c r="G6" s="28">
        <v>710.94</v>
      </c>
      <c r="H6" s="28">
        <v>710.94</v>
      </c>
      <c r="I6" s="28">
        <v>0</v>
      </c>
      <c r="J6" s="28"/>
      <c r="K6" s="32" t="str">
        <f t="shared" si="0"/>
        <v>umorzony</v>
      </c>
    </row>
    <row r="7" spans="1:11" ht="22.5" customHeight="1" x14ac:dyDescent="0.25">
      <c r="A7" s="8" t="s">
        <v>45</v>
      </c>
      <c r="B7" s="2" t="s">
        <v>80</v>
      </c>
      <c r="C7" s="3" t="s">
        <v>81</v>
      </c>
      <c r="D7" s="4"/>
      <c r="E7" s="5">
        <v>1060</v>
      </c>
      <c r="F7" s="11"/>
      <c r="G7" s="28">
        <v>41649.199999999997</v>
      </c>
      <c r="H7" s="28">
        <v>41649.199999999997</v>
      </c>
      <c r="I7" s="28">
        <v>0</v>
      </c>
      <c r="J7" s="28">
        <v>867.69</v>
      </c>
      <c r="K7" s="32" t="str">
        <f t="shared" si="0"/>
        <v>umorzony</v>
      </c>
    </row>
    <row r="8" spans="1:11" ht="22.5" customHeight="1" x14ac:dyDescent="0.25">
      <c r="A8" s="8" t="s">
        <v>47</v>
      </c>
      <c r="B8" s="2" t="s">
        <v>10</v>
      </c>
      <c r="C8" s="2"/>
      <c r="D8" s="5">
        <v>1</v>
      </c>
      <c r="E8" s="5" t="s">
        <v>82</v>
      </c>
      <c r="F8" s="12"/>
      <c r="G8" s="28">
        <v>1781.71</v>
      </c>
      <c r="H8" s="28">
        <v>1781.71</v>
      </c>
      <c r="I8" s="28">
        <v>0</v>
      </c>
      <c r="J8" s="28"/>
      <c r="K8" s="32" t="str">
        <f t="shared" si="0"/>
        <v>umorzony</v>
      </c>
    </row>
    <row r="9" spans="1:11" ht="22.5" customHeight="1" x14ac:dyDescent="0.25">
      <c r="A9" s="21" t="s">
        <v>49</v>
      </c>
      <c r="B9" s="17" t="s">
        <v>12</v>
      </c>
      <c r="C9" s="18"/>
      <c r="D9" s="18">
        <v>1</v>
      </c>
      <c r="E9" s="18" t="s">
        <v>83</v>
      </c>
      <c r="F9" s="26"/>
      <c r="G9" s="29">
        <v>1563.84</v>
      </c>
      <c r="H9" s="29">
        <v>1563.84</v>
      </c>
      <c r="I9" s="29">
        <v>0</v>
      </c>
      <c r="J9" s="29"/>
      <c r="K9" s="32" t="str">
        <f t="shared" si="0"/>
        <v>umorzony</v>
      </c>
    </row>
    <row r="10" spans="1:11" ht="22.5" customHeight="1" x14ac:dyDescent="0.25">
      <c r="A10" s="8" t="s">
        <v>53</v>
      </c>
      <c r="B10" s="6" t="s">
        <v>50</v>
      </c>
      <c r="C10" s="7" t="s">
        <v>84</v>
      </c>
      <c r="D10" s="7">
        <v>1</v>
      </c>
      <c r="E10" s="7">
        <v>3100170007</v>
      </c>
      <c r="F10" s="12"/>
      <c r="G10" s="28">
        <v>1860.73</v>
      </c>
      <c r="H10" s="28">
        <v>1860.73</v>
      </c>
      <c r="I10" s="28">
        <v>0</v>
      </c>
      <c r="J10" s="28"/>
      <c r="K10" s="32" t="str">
        <f t="shared" si="0"/>
        <v>umorzony</v>
      </c>
    </row>
    <row r="11" spans="1:11" x14ac:dyDescent="0.25">
      <c r="A11" s="56" t="s">
        <v>56</v>
      </c>
      <c r="B11" s="55" t="s">
        <v>54</v>
      </c>
      <c r="C11" s="5" t="s">
        <v>85</v>
      </c>
      <c r="D11" s="53">
        <v>1</v>
      </c>
      <c r="E11" s="5">
        <v>2045</v>
      </c>
      <c r="F11" s="63"/>
      <c r="G11" s="28">
        <v>12312</v>
      </c>
      <c r="H11" s="28">
        <v>12312</v>
      </c>
      <c r="I11" s="28">
        <v>0</v>
      </c>
      <c r="J11" s="28">
        <v>205.2</v>
      </c>
      <c r="K11" s="32" t="str">
        <f t="shared" si="0"/>
        <v>umorzony</v>
      </c>
    </row>
    <row r="12" spans="1:11" x14ac:dyDescent="0.25">
      <c r="A12" s="56"/>
      <c r="B12" s="55"/>
      <c r="C12" s="5" t="s">
        <v>86</v>
      </c>
      <c r="D12" s="53"/>
      <c r="E12" s="5">
        <v>2046</v>
      </c>
      <c r="F12" s="63"/>
      <c r="G12" s="28">
        <v>19867.68</v>
      </c>
      <c r="H12" s="28">
        <v>19867.68</v>
      </c>
      <c r="I12" s="28">
        <v>0</v>
      </c>
      <c r="J12" s="28">
        <v>331.13</v>
      </c>
      <c r="K12" s="32" t="str">
        <f t="shared" si="0"/>
        <v>umorzony</v>
      </c>
    </row>
    <row r="13" spans="1:11" ht="22.5" customHeight="1" x14ac:dyDescent="0.25">
      <c r="A13" s="8" t="s">
        <v>57</v>
      </c>
      <c r="B13" s="6" t="s">
        <v>19</v>
      </c>
      <c r="C13" s="7"/>
      <c r="D13" s="7">
        <v>1</v>
      </c>
      <c r="E13" s="7" t="s">
        <v>87</v>
      </c>
      <c r="F13" s="12"/>
      <c r="G13" s="28">
        <v>938.95</v>
      </c>
      <c r="H13" s="28">
        <v>938.95</v>
      </c>
      <c r="I13" s="28">
        <v>0</v>
      </c>
      <c r="J13" s="28"/>
      <c r="K13" s="32" t="str">
        <f t="shared" si="0"/>
        <v>umorzony</v>
      </c>
    </row>
    <row r="14" spans="1:11" ht="22.5" customHeight="1" x14ac:dyDescent="0.25">
      <c r="A14" s="21" t="s">
        <v>59</v>
      </c>
      <c r="B14" s="20" t="s">
        <v>21</v>
      </c>
      <c r="C14" s="21" t="s">
        <v>88</v>
      </c>
      <c r="D14" s="21">
        <v>1</v>
      </c>
      <c r="E14" s="21"/>
      <c r="F14" s="24"/>
      <c r="G14" s="28"/>
      <c r="H14" s="28"/>
      <c r="I14" s="28"/>
      <c r="J14" s="28"/>
      <c r="K14" s="32" t="str">
        <f t="shared" si="0"/>
        <v>umorzony</v>
      </c>
    </row>
    <row r="15" spans="1:11" ht="22.5" customHeight="1" x14ac:dyDescent="0.25">
      <c r="A15" s="8" t="s">
        <v>102</v>
      </c>
      <c r="B15" s="6" t="s">
        <v>23</v>
      </c>
      <c r="C15" s="7" t="s">
        <v>89</v>
      </c>
      <c r="D15" s="7">
        <v>1</v>
      </c>
      <c r="E15" s="7" t="s">
        <v>90</v>
      </c>
      <c r="F15" s="13"/>
      <c r="G15" s="28"/>
      <c r="H15" s="28"/>
      <c r="I15" s="28"/>
      <c r="J15" s="28"/>
      <c r="K15" s="32" t="str">
        <f t="shared" si="0"/>
        <v>umorzony</v>
      </c>
    </row>
    <row r="16" spans="1:11" x14ac:dyDescent="0.25">
      <c r="A16" s="56" t="s">
        <v>66</v>
      </c>
      <c r="B16" s="55" t="s">
        <v>91</v>
      </c>
      <c r="C16" s="7" t="s">
        <v>92</v>
      </c>
      <c r="D16" s="56">
        <v>2</v>
      </c>
      <c r="E16" s="56" t="s">
        <v>62</v>
      </c>
      <c r="F16" s="64"/>
      <c r="G16" s="28"/>
      <c r="H16" s="28"/>
      <c r="I16" s="28"/>
      <c r="J16" s="28"/>
      <c r="K16" s="32" t="str">
        <f t="shared" si="0"/>
        <v>umorzony</v>
      </c>
    </row>
    <row r="17" spans="1:11" x14ac:dyDescent="0.25">
      <c r="A17" s="56"/>
      <c r="B17" s="55"/>
      <c r="C17" s="7" t="s">
        <v>93</v>
      </c>
      <c r="D17" s="56"/>
      <c r="E17" s="56"/>
      <c r="F17" s="64"/>
      <c r="G17" s="28"/>
      <c r="H17" s="28"/>
      <c r="I17" s="28"/>
      <c r="J17" s="28"/>
      <c r="K17" s="32" t="str">
        <f t="shared" si="0"/>
        <v>umorzony</v>
      </c>
    </row>
    <row r="18" spans="1:11" x14ac:dyDescent="0.25">
      <c r="A18" s="56" t="s">
        <v>69</v>
      </c>
      <c r="B18" s="55" t="s">
        <v>94</v>
      </c>
      <c r="C18" s="56">
        <v>171288395</v>
      </c>
      <c r="D18" s="56">
        <v>1</v>
      </c>
      <c r="E18" s="56" t="s">
        <v>95</v>
      </c>
      <c r="F18" s="64"/>
      <c r="G18" s="61">
        <v>692.84</v>
      </c>
      <c r="H18" s="61">
        <v>692.84</v>
      </c>
      <c r="I18" s="61">
        <v>0</v>
      </c>
      <c r="J18" s="61"/>
      <c r="K18" s="32" t="str">
        <f t="shared" si="0"/>
        <v>umorzony</v>
      </c>
    </row>
    <row r="19" spans="1:11" x14ac:dyDescent="0.25">
      <c r="A19" s="56"/>
      <c r="B19" s="55"/>
      <c r="C19" s="56"/>
      <c r="D19" s="56"/>
      <c r="E19" s="56"/>
      <c r="F19" s="64"/>
      <c r="G19" s="62"/>
      <c r="H19" s="62"/>
      <c r="I19" s="62"/>
      <c r="J19" s="62"/>
      <c r="K19" s="32" t="str">
        <f t="shared" si="0"/>
        <v>umorzony</v>
      </c>
    </row>
    <row r="20" spans="1:11" ht="22.5" customHeight="1" x14ac:dyDescent="0.25">
      <c r="A20" s="8" t="s">
        <v>72</v>
      </c>
      <c r="B20" s="6" t="s">
        <v>96</v>
      </c>
      <c r="C20" s="7">
        <v>511443</v>
      </c>
      <c r="D20" s="7">
        <v>1</v>
      </c>
      <c r="E20" s="7">
        <v>830</v>
      </c>
      <c r="F20" s="14"/>
      <c r="G20" s="28">
        <v>22187.32</v>
      </c>
      <c r="H20" s="28">
        <v>22187.32</v>
      </c>
      <c r="I20" s="28">
        <v>0</v>
      </c>
      <c r="J20" s="28">
        <v>462.24</v>
      </c>
      <c r="K20" s="32" t="str">
        <f t="shared" si="0"/>
        <v>umorzony</v>
      </c>
    </row>
    <row r="21" spans="1:11" ht="22.5" customHeight="1" x14ac:dyDescent="0.25">
      <c r="A21" s="8" t="s">
        <v>74</v>
      </c>
      <c r="B21" s="2" t="s">
        <v>33</v>
      </c>
      <c r="C21" s="5"/>
      <c r="D21" s="5">
        <v>1</v>
      </c>
      <c r="E21" s="5" t="s">
        <v>97</v>
      </c>
      <c r="F21" s="12"/>
      <c r="G21" s="28">
        <v>950.16</v>
      </c>
      <c r="H21" s="28">
        <v>950.16</v>
      </c>
      <c r="I21" s="28">
        <v>0</v>
      </c>
      <c r="J21" s="28"/>
      <c r="K21" s="32" t="str">
        <f t="shared" si="0"/>
        <v>umorzony</v>
      </c>
    </row>
    <row r="22" spans="1:11" ht="22.5" x14ac:dyDescent="0.25">
      <c r="A22" s="21" t="s">
        <v>103</v>
      </c>
      <c r="B22" s="17" t="s">
        <v>115</v>
      </c>
      <c r="C22" s="18"/>
      <c r="D22" s="18">
        <v>1</v>
      </c>
      <c r="E22" s="18" t="s">
        <v>62</v>
      </c>
      <c r="F22" s="25"/>
      <c r="G22" s="28"/>
      <c r="H22" s="28"/>
      <c r="I22" s="28"/>
      <c r="J22" s="28"/>
      <c r="K22" s="32" t="str">
        <f t="shared" si="0"/>
        <v>umorzony</v>
      </c>
    </row>
    <row r="23" spans="1:11" x14ac:dyDescent="0.25">
      <c r="A23" s="36"/>
      <c r="B23" s="37" t="s">
        <v>114</v>
      </c>
      <c r="C23" s="37"/>
      <c r="D23" s="37"/>
      <c r="E23" s="37"/>
      <c r="F23" s="37"/>
      <c r="G23" s="37"/>
      <c r="H23" s="37"/>
      <c r="I23" s="38"/>
      <c r="J23" s="39">
        <f>J24+J25</f>
        <v>4063.01</v>
      </c>
      <c r="K23" s="40"/>
    </row>
    <row r="24" spans="1:11" x14ac:dyDescent="0.25">
      <c r="A24" s="41"/>
      <c r="B24" s="37" t="s">
        <v>117</v>
      </c>
      <c r="C24" s="37"/>
      <c r="D24" s="37"/>
      <c r="E24" s="37"/>
      <c r="F24" s="37"/>
      <c r="G24" s="37"/>
      <c r="H24" s="37"/>
      <c r="I24" s="38"/>
      <c r="J24" s="39">
        <f>J3</f>
        <v>4063.01</v>
      </c>
      <c r="K24" s="40"/>
    </row>
    <row r="25" spans="1:11" x14ac:dyDescent="0.25">
      <c r="A25" s="41"/>
      <c r="B25" s="42" t="s">
        <v>118</v>
      </c>
      <c r="C25" s="37"/>
      <c r="D25" s="37"/>
      <c r="E25" s="37"/>
      <c r="F25" s="37"/>
      <c r="G25" s="37"/>
      <c r="H25" s="37"/>
      <c r="I25" s="38"/>
      <c r="J25" s="39">
        <v>0</v>
      </c>
      <c r="K25" s="40"/>
    </row>
  </sheetData>
  <mergeCells count="24">
    <mergeCell ref="F5:F6"/>
    <mergeCell ref="G18:G19"/>
    <mergeCell ref="H18:H19"/>
    <mergeCell ref="I18:I19"/>
    <mergeCell ref="J18:J19"/>
    <mergeCell ref="F11:F12"/>
    <mergeCell ref="F16:F17"/>
    <mergeCell ref="F18:F19"/>
    <mergeCell ref="C18:C19"/>
    <mergeCell ref="D18:D19"/>
    <mergeCell ref="E18:E19"/>
    <mergeCell ref="A5:A6"/>
    <mergeCell ref="B5:B6"/>
    <mergeCell ref="C5:C6"/>
    <mergeCell ref="D5:D6"/>
    <mergeCell ref="A11:A12"/>
    <mergeCell ref="B11:B12"/>
    <mergeCell ref="D11:D12"/>
    <mergeCell ref="A16:A17"/>
    <mergeCell ref="B16:B17"/>
    <mergeCell ref="D16:D17"/>
    <mergeCell ref="E16:E17"/>
    <mergeCell ref="A18:A19"/>
    <mergeCell ref="B18:B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&amp;RZałącznik do Uchwały Nr .../19 Zarządu Województwa Świętokrzyskiego z dnia ... lutego 2019 r.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90" zoomScaleNormal="100" zoomScaleSheetLayoutView="90" workbookViewId="0">
      <selection activeCell="N16" sqref="N16"/>
    </sheetView>
  </sheetViews>
  <sheetFormatPr defaultRowHeight="15" x14ac:dyDescent="0.25"/>
  <cols>
    <col min="1" max="1" width="5.5703125" customWidth="1"/>
    <col min="2" max="2" width="40.28515625" customWidth="1"/>
    <col min="3" max="3" width="11.85546875" customWidth="1"/>
    <col min="5" max="5" width="12.28515625" customWidth="1"/>
    <col min="6" max="6" width="10.5703125" customWidth="1"/>
    <col min="7" max="9" width="14.140625" customWidth="1"/>
    <col min="10" max="10" width="11.7109375" customWidth="1"/>
    <col min="11" max="11" width="13" customWidth="1"/>
  </cols>
  <sheetData>
    <row r="1" spans="1:11" ht="18.75" x14ac:dyDescent="0.3">
      <c r="A1" s="33" t="s">
        <v>112</v>
      </c>
    </row>
    <row r="2" spans="1:11" ht="30" x14ac:dyDescent="0.25">
      <c r="A2" s="83" t="s">
        <v>0</v>
      </c>
      <c r="B2" s="83" t="s">
        <v>105</v>
      </c>
      <c r="C2" s="83" t="s">
        <v>1</v>
      </c>
      <c r="D2" s="83" t="s">
        <v>2</v>
      </c>
      <c r="E2" s="83" t="s">
        <v>3</v>
      </c>
      <c r="F2" s="83" t="s">
        <v>4</v>
      </c>
      <c r="G2" s="84" t="s">
        <v>99</v>
      </c>
      <c r="H2" s="84" t="s">
        <v>110</v>
      </c>
      <c r="I2" s="84" t="s">
        <v>100</v>
      </c>
      <c r="J2" s="84" t="s">
        <v>106</v>
      </c>
      <c r="K2" s="84" t="s">
        <v>101</v>
      </c>
    </row>
    <row r="3" spans="1:11" ht="22.5" customHeight="1" x14ac:dyDescent="0.25">
      <c r="A3" s="51" t="s">
        <v>35</v>
      </c>
      <c r="B3" s="30" t="s">
        <v>108</v>
      </c>
      <c r="C3" s="51"/>
      <c r="D3" s="51"/>
      <c r="E3" s="51">
        <v>1918</v>
      </c>
      <c r="F3" s="51"/>
      <c r="G3" s="28">
        <v>264793.32</v>
      </c>
      <c r="H3" s="28">
        <v>264793.32</v>
      </c>
      <c r="I3" s="28">
        <v>0</v>
      </c>
      <c r="J3" s="28">
        <v>3089.2</v>
      </c>
      <c r="K3" s="32" t="str">
        <f>IF(H3-G3=0,"umorzony",H3/G3)</f>
        <v>umorzony</v>
      </c>
    </row>
    <row r="4" spans="1:11" ht="22.5" customHeight="1" x14ac:dyDescent="0.25">
      <c r="A4" s="49" t="s">
        <v>38</v>
      </c>
      <c r="B4" s="45" t="s">
        <v>36</v>
      </c>
      <c r="C4" s="50"/>
      <c r="D4" s="51">
        <v>1</v>
      </c>
      <c r="E4" s="46" t="s">
        <v>37</v>
      </c>
      <c r="F4" s="46" t="s">
        <v>7</v>
      </c>
      <c r="G4" s="28">
        <v>488</v>
      </c>
      <c r="H4" s="28">
        <v>488</v>
      </c>
      <c r="I4" s="28">
        <v>0</v>
      </c>
      <c r="J4" s="28"/>
      <c r="K4" s="32" t="str">
        <f t="shared" ref="K4:K22" si="0">IF(H4-G4=0,"umorzony",H4/G4)</f>
        <v>umorzony</v>
      </c>
    </row>
    <row r="5" spans="1:11" x14ac:dyDescent="0.25">
      <c r="A5" s="81" t="s">
        <v>42</v>
      </c>
      <c r="B5" s="71" t="s">
        <v>39</v>
      </c>
      <c r="C5" s="77"/>
      <c r="D5" s="79">
        <v>2</v>
      </c>
      <c r="E5" s="51" t="s">
        <v>40</v>
      </c>
      <c r="F5" s="77"/>
      <c r="G5" s="28">
        <v>346.86</v>
      </c>
      <c r="H5" s="28">
        <v>346.86</v>
      </c>
      <c r="I5" s="28">
        <v>0</v>
      </c>
      <c r="J5" s="28"/>
      <c r="K5" s="32" t="str">
        <f t="shared" si="0"/>
        <v>umorzony</v>
      </c>
    </row>
    <row r="6" spans="1:11" x14ac:dyDescent="0.25">
      <c r="A6" s="82"/>
      <c r="B6" s="72"/>
      <c r="C6" s="78"/>
      <c r="D6" s="80"/>
      <c r="E6" s="51" t="s">
        <v>41</v>
      </c>
      <c r="F6" s="78"/>
      <c r="G6" s="28">
        <v>346.86</v>
      </c>
      <c r="H6" s="28">
        <v>346.86</v>
      </c>
      <c r="I6" s="28">
        <v>0</v>
      </c>
      <c r="J6" s="28"/>
      <c r="K6" s="32" t="str">
        <f t="shared" si="0"/>
        <v>umorzony</v>
      </c>
    </row>
    <row r="7" spans="1:11" ht="22.5" customHeight="1" x14ac:dyDescent="0.25">
      <c r="A7" s="44" t="s">
        <v>45</v>
      </c>
      <c r="B7" s="45" t="s">
        <v>43</v>
      </c>
      <c r="C7" s="46" t="s">
        <v>44</v>
      </c>
      <c r="D7" s="46">
        <v>1</v>
      </c>
      <c r="E7" s="46">
        <v>748</v>
      </c>
      <c r="F7" s="51"/>
      <c r="G7" s="28">
        <v>39894</v>
      </c>
      <c r="H7" s="28">
        <v>39894</v>
      </c>
      <c r="I7" s="28">
        <v>0</v>
      </c>
      <c r="J7" s="28"/>
      <c r="K7" s="32" t="str">
        <f t="shared" si="0"/>
        <v>umorzony</v>
      </c>
    </row>
    <row r="8" spans="1:11" ht="22.5" customHeight="1" x14ac:dyDescent="0.25">
      <c r="A8" s="44" t="s">
        <v>47</v>
      </c>
      <c r="B8" s="45" t="s">
        <v>10</v>
      </c>
      <c r="C8" s="46"/>
      <c r="D8" s="46">
        <v>1</v>
      </c>
      <c r="E8" s="46" t="s">
        <v>46</v>
      </c>
      <c r="F8" s="46"/>
      <c r="G8" s="28">
        <v>2026.37</v>
      </c>
      <c r="H8" s="28">
        <v>2026.37</v>
      </c>
      <c r="I8" s="28">
        <v>0</v>
      </c>
      <c r="J8" s="28"/>
      <c r="K8" s="32" t="str">
        <f t="shared" si="0"/>
        <v>umorzony</v>
      </c>
    </row>
    <row r="9" spans="1:11" x14ac:dyDescent="0.25">
      <c r="A9" s="69" t="s">
        <v>49</v>
      </c>
      <c r="B9" s="71" t="s">
        <v>12</v>
      </c>
      <c r="C9" s="67"/>
      <c r="D9" s="67">
        <v>1</v>
      </c>
      <c r="E9" s="67" t="s">
        <v>48</v>
      </c>
      <c r="F9" s="67"/>
      <c r="G9" s="61">
        <v>1307.8599999999999</v>
      </c>
      <c r="H9" s="61">
        <v>1307.8599999999999</v>
      </c>
      <c r="I9" s="61">
        <v>0</v>
      </c>
      <c r="J9" s="61"/>
      <c r="K9" s="32" t="str">
        <f t="shared" si="0"/>
        <v>umorzony</v>
      </c>
    </row>
    <row r="10" spans="1:11" x14ac:dyDescent="0.25">
      <c r="A10" s="70"/>
      <c r="B10" s="72"/>
      <c r="C10" s="68"/>
      <c r="D10" s="68"/>
      <c r="E10" s="68"/>
      <c r="F10" s="68"/>
      <c r="G10" s="62"/>
      <c r="H10" s="62"/>
      <c r="I10" s="62"/>
      <c r="J10" s="62"/>
      <c r="K10" s="32" t="str">
        <f t="shared" si="0"/>
        <v>umorzony</v>
      </c>
    </row>
    <row r="11" spans="1:11" ht="22.5" customHeight="1" x14ac:dyDescent="0.25">
      <c r="A11" s="44" t="s">
        <v>53</v>
      </c>
      <c r="B11" s="45" t="s">
        <v>50</v>
      </c>
      <c r="C11" s="46" t="s">
        <v>51</v>
      </c>
      <c r="D11" s="46">
        <v>1</v>
      </c>
      <c r="E11" s="46" t="s">
        <v>52</v>
      </c>
      <c r="F11" s="46"/>
      <c r="G11" s="28">
        <v>1696.21</v>
      </c>
      <c r="H11" s="28">
        <v>1696.21</v>
      </c>
      <c r="I11" s="28">
        <v>0</v>
      </c>
      <c r="J11" s="28"/>
      <c r="K11" s="32" t="str">
        <f t="shared" si="0"/>
        <v>umorzony</v>
      </c>
    </row>
    <row r="12" spans="1:11" ht="15" customHeight="1" x14ac:dyDescent="0.25">
      <c r="A12" s="69" t="s">
        <v>56</v>
      </c>
      <c r="B12" s="75" t="s">
        <v>54</v>
      </c>
      <c r="C12" s="46" t="s">
        <v>107</v>
      </c>
      <c r="D12" s="67">
        <v>1</v>
      </c>
      <c r="E12" s="46">
        <v>1919</v>
      </c>
      <c r="F12" s="73"/>
      <c r="G12" s="28">
        <v>11725.24</v>
      </c>
      <c r="H12" s="28">
        <v>11725.24</v>
      </c>
      <c r="I12" s="28">
        <v>0</v>
      </c>
      <c r="J12" s="28">
        <v>195.42</v>
      </c>
      <c r="K12" s="32" t="str">
        <f t="shared" si="0"/>
        <v>umorzony</v>
      </c>
    </row>
    <row r="13" spans="1:11" ht="15" customHeight="1" x14ac:dyDescent="0.25">
      <c r="A13" s="70"/>
      <c r="B13" s="76"/>
      <c r="C13" s="46" t="s">
        <v>55</v>
      </c>
      <c r="D13" s="68"/>
      <c r="E13" s="46">
        <v>1920</v>
      </c>
      <c r="F13" s="74"/>
      <c r="G13" s="28">
        <v>18122.18</v>
      </c>
      <c r="H13" s="28">
        <v>18122.18</v>
      </c>
      <c r="I13" s="28">
        <v>0</v>
      </c>
      <c r="J13" s="28">
        <v>302.04000000000002</v>
      </c>
      <c r="K13" s="32" t="str">
        <f t="shared" si="0"/>
        <v>umorzony</v>
      </c>
    </row>
    <row r="14" spans="1:11" ht="22.5" customHeight="1" x14ac:dyDescent="0.25">
      <c r="A14" s="44" t="s">
        <v>57</v>
      </c>
      <c r="B14" s="47" t="s">
        <v>19</v>
      </c>
      <c r="C14" s="44"/>
      <c r="D14" s="44">
        <v>1</v>
      </c>
      <c r="E14" s="44" t="s">
        <v>20</v>
      </c>
      <c r="F14" s="46"/>
      <c r="G14" s="28">
        <v>864</v>
      </c>
      <c r="H14" s="28">
        <v>864</v>
      </c>
      <c r="I14" s="28">
        <v>0</v>
      </c>
      <c r="J14" s="28"/>
      <c r="K14" s="32" t="str">
        <f t="shared" si="0"/>
        <v>umorzony</v>
      </c>
    </row>
    <row r="15" spans="1:11" ht="22.5" customHeight="1" x14ac:dyDescent="0.25">
      <c r="A15" s="44" t="s">
        <v>59</v>
      </c>
      <c r="B15" s="45" t="s">
        <v>21</v>
      </c>
      <c r="C15" s="46" t="s">
        <v>58</v>
      </c>
      <c r="D15" s="46">
        <v>1</v>
      </c>
      <c r="E15" s="46">
        <v>701</v>
      </c>
      <c r="F15" s="52"/>
      <c r="G15" s="48">
        <v>2522</v>
      </c>
      <c r="H15" s="48">
        <v>2522</v>
      </c>
      <c r="I15" s="48">
        <v>0</v>
      </c>
      <c r="J15" s="48">
        <v>42.03</v>
      </c>
      <c r="K15" s="32" t="str">
        <f t="shared" si="0"/>
        <v>umorzony</v>
      </c>
    </row>
    <row r="16" spans="1:11" ht="22.5" customHeight="1" x14ac:dyDescent="0.25">
      <c r="A16" s="44" t="s">
        <v>102</v>
      </c>
      <c r="B16" s="47" t="s">
        <v>60</v>
      </c>
      <c r="C16" s="44" t="s">
        <v>61</v>
      </c>
      <c r="D16" s="44">
        <v>1</v>
      </c>
      <c r="E16" s="44" t="s">
        <v>62</v>
      </c>
      <c r="F16" s="52"/>
      <c r="G16" s="28"/>
      <c r="H16" s="28"/>
      <c r="I16" s="28"/>
      <c r="J16" s="28"/>
      <c r="K16" s="32" t="str">
        <f t="shared" si="0"/>
        <v>umorzony</v>
      </c>
    </row>
    <row r="17" spans="1:11" ht="15" customHeight="1" x14ac:dyDescent="0.25">
      <c r="A17" s="69" t="s">
        <v>66</v>
      </c>
      <c r="B17" s="71" t="s">
        <v>63</v>
      </c>
      <c r="C17" s="46" t="s">
        <v>64</v>
      </c>
      <c r="D17" s="69">
        <v>2</v>
      </c>
      <c r="E17" s="67" t="s">
        <v>62</v>
      </c>
      <c r="F17" s="65"/>
      <c r="G17" s="28"/>
      <c r="H17" s="28"/>
      <c r="I17" s="28"/>
      <c r="J17" s="28"/>
      <c r="K17" s="32" t="str">
        <f t="shared" si="0"/>
        <v>umorzony</v>
      </c>
    </row>
    <row r="18" spans="1:11" x14ac:dyDescent="0.25">
      <c r="A18" s="70"/>
      <c r="B18" s="72"/>
      <c r="C18" s="46" t="s">
        <v>65</v>
      </c>
      <c r="D18" s="70"/>
      <c r="E18" s="68"/>
      <c r="F18" s="66"/>
      <c r="G18" s="28"/>
      <c r="H18" s="28"/>
      <c r="I18" s="28"/>
      <c r="J18" s="28"/>
      <c r="K18" s="32" t="str">
        <f t="shared" si="0"/>
        <v>umorzony</v>
      </c>
    </row>
    <row r="19" spans="1:11" ht="22.5" customHeight="1" x14ac:dyDescent="0.25">
      <c r="A19" s="44" t="s">
        <v>69</v>
      </c>
      <c r="B19" s="47" t="s">
        <v>28</v>
      </c>
      <c r="C19" s="44" t="s">
        <v>67</v>
      </c>
      <c r="D19" s="44">
        <v>1</v>
      </c>
      <c r="E19" s="44" t="s">
        <v>68</v>
      </c>
      <c r="F19" s="52"/>
      <c r="G19" s="28">
        <v>915.84</v>
      </c>
      <c r="H19" s="28">
        <v>915.84</v>
      </c>
      <c r="I19" s="28">
        <v>0</v>
      </c>
      <c r="J19" s="28"/>
      <c r="K19" s="32" t="str">
        <f t="shared" si="0"/>
        <v>umorzony</v>
      </c>
    </row>
    <row r="20" spans="1:11" ht="22.5" customHeight="1" x14ac:dyDescent="0.25">
      <c r="A20" s="44" t="s">
        <v>72</v>
      </c>
      <c r="B20" s="47" t="s">
        <v>70</v>
      </c>
      <c r="C20" s="44" t="s">
        <v>71</v>
      </c>
      <c r="D20" s="44">
        <v>1</v>
      </c>
      <c r="E20" s="44">
        <v>1047</v>
      </c>
      <c r="F20" s="52"/>
      <c r="G20" s="28">
        <v>23326</v>
      </c>
      <c r="H20" s="28">
        <v>23326</v>
      </c>
      <c r="I20" s="28">
        <v>0</v>
      </c>
      <c r="J20" s="28">
        <v>485.96</v>
      </c>
      <c r="K20" s="32" t="str">
        <f t="shared" si="0"/>
        <v>umorzony</v>
      </c>
    </row>
    <row r="21" spans="1:11" ht="22.5" customHeight="1" x14ac:dyDescent="0.25">
      <c r="A21" s="44" t="s">
        <v>74</v>
      </c>
      <c r="B21" s="45" t="s">
        <v>33</v>
      </c>
      <c r="C21" s="46"/>
      <c r="D21" s="46">
        <v>1</v>
      </c>
      <c r="E21" s="46" t="s">
        <v>73</v>
      </c>
      <c r="F21" s="46"/>
      <c r="G21" s="28">
        <v>950.16</v>
      </c>
      <c r="H21" s="28">
        <v>950.16</v>
      </c>
      <c r="I21" s="28">
        <v>0</v>
      </c>
      <c r="J21" s="28"/>
      <c r="K21" s="32" t="str">
        <f t="shared" si="0"/>
        <v>umorzony</v>
      </c>
    </row>
    <row r="22" spans="1:11" ht="22.5" x14ac:dyDescent="0.25">
      <c r="A22" s="44" t="s">
        <v>103</v>
      </c>
      <c r="B22" s="45" t="s">
        <v>115</v>
      </c>
      <c r="C22" s="46"/>
      <c r="D22" s="46">
        <v>1</v>
      </c>
      <c r="E22" s="46" t="s">
        <v>62</v>
      </c>
      <c r="F22" s="52"/>
      <c r="G22" s="28"/>
      <c r="H22" s="28"/>
      <c r="I22" s="28"/>
      <c r="J22" s="28"/>
      <c r="K22" s="32" t="str">
        <f t="shared" si="0"/>
        <v>umorzony</v>
      </c>
    </row>
    <row r="23" spans="1:11" x14ac:dyDescent="0.25">
      <c r="A23" s="36"/>
      <c r="B23" s="37" t="s">
        <v>114</v>
      </c>
      <c r="C23" s="37"/>
      <c r="D23" s="37"/>
      <c r="E23" s="37"/>
      <c r="F23" s="37"/>
      <c r="G23" s="37"/>
      <c r="H23" s="37"/>
      <c r="I23" s="38"/>
      <c r="J23" s="39">
        <f>J24+J25</f>
        <v>0</v>
      </c>
      <c r="K23" s="40"/>
    </row>
    <row r="24" spans="1:11" x14ac:dyDescent="0.25">
      <c r="A24" s="41"/>
      <c r="B24" s="37" t="s">
        <v>117</v>
      </c>
      <c r="C24" s="37"/>
      <c r="D24" s="37"/>
      <c r="E24" s="37"/>
      <c r="F24" s="37"/>
      <c r="G24" s="37"/>
      <c r="H24" s="37"/>
      <c r="I24" s="38"/>
      <c r="J24" s="39">
        <v>0</v>
      </c>
      <c r="K24" s="40"/>
    </row>
    <row r="25" spans="1:11" x14ac:dyDescent="0.25">
      <c r="A25" s="41"/>
      <c r="B25" s="42" t="s">
        <v>118</v>
      </c>
      <c r="C25" s="37"/>
      <c r="D25" s="37"/>
      <c r="E25" s="37"/>
      <c r="F25" s="37"/>
      <c r="G25" s="37"/>
      <c r="H25" s="37"/>
      <c r="I25" s="38"/>
      <c r="J25" s="39">
        <v>0</v>
      </c>
      <c r="K25" s="40"/>
    </row>
  </sheetData>
  <mergeCells count="24">
    <mergeCell ref="G9:G10"/>
    <mergeCell ref="H9:H10"/>
    <mergeCell ref="I9:I10"/>
    <mergeCell ref="J9:J10"/>
    <mergeCell ref="A5:A6"/>
    <mergeCell ref="B5:B6"/>
    <mergeCell ref="C5:C6"/>
    <mergeCell ref="D5:D6"/>
    <mergeCell ref="F5:F6"/>
    <mergeCell ref="F9:F10"/>
    <mergeCell ref="A12:A13"/>
    <mergeCell ref="B12:B13"/>
    <mergeCell ref="D12:D13"/>
    <mergeCell ref="F12:F13"/>
    <mergeCell ref="A9:A10"/>
    <mergeCell ref="B9:B10"/>
    <mergeCell ref="C9:C10"/>
    <mergeCell ref="D9:D10"/>
    <mergeCell ref="E9:E10"/>
    <mergeCell ref="A17:A18"/>
    <mergeCell ref="B17:B18"/>
    <mergeCell ref="D17:D18"/>
    <mergeCell ref="E17:E18"/>
    <mergeCell ref="F17:F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&amp;RZałącznik do Uchwały Nr .../19 Zarządu Województwa Świętokrzyskiego z dnia ... lutego 2019 r.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TK-7311L</vt:lpstr>
      <vt:lpstr>TK-4958K</vt:lpstr>
      <vt:lpstr>TK-4197H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Tatarczuch, Iwona</cp:lastModifiedBy>
  <cp:lastPrinted>2019-02-28T06:56:15Z</cp:lastPrinted>
  <dcterms:created xsi:type="dcterms:W3CDTF">2019-02-18T12:40:57Z</dcterms:created>
  <dcterms:modified xsi:type="dcterms:W3CDTF">2019-02-28T06:56:38Z</dcterms:modified>
</cp:coreProperties>
</file>