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me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20" yWindow="-120" windowWidth="19425" windowHeight="11025" firstSheet="1" activeTab="3"/>
  </bookViews>
  <sheets>
    <sheet name="Wnioski" sheetId="2" r:id="rId1"/>
    <sheet name="Zał 1 WNIOSEK NA ZARZĄD" sheetId="14" r:id="rId2"/>
    <sheet name="Zał 2 WNIOSEK NA ZARZĄD" sheetId="16" r:id="rId3"/>
    <sheet name="Zał 3 WNIOSEK NA ZARZĄD" sheetId="17" r:id="rId4"/>
  </sheets>
  <definedNames>
    <definedName name="_xlnm._FilterDatabase" localSheetId="0" hidden="1">Wnioski!$B$1:$N$42</definedName>
    <definedName name="_xlnm._FilterDatabase" localSheetId="1" hidden="1">'Zał 1 WNIOSEK NA ZARZĄD'!$B$2:$N$43</definedName>
    <definedName name="_xlnm._FilterDatabase" localSheetId="2" hidden="1">'Zał 2 WNIOSEK NA ZARZĄD'!$B$2:$M$22</definedName>
    <definedName name="_xlnm._FilterDatabase" localSheetId="3" hidden="1">'Zał 3 WNIOSEK NA ZARZĄD'!$B$2:$M$14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I21" i="16" l="1"/>
  <c r="G14" i="17" l="1"/>
  <c r="F14" i="17"/>
  <c r="E14" i="17"/>
  <c r="I13" i="17"/>
  <c r="I12" i="17"/>
  <c r="I4" i="17"/>
  <c r="G43" i="14"/>
  <c r="I14" i="17" l="1"/>
  <c r="N3" i="17"/>
  <c r="N4" i="17" s="1"/>
  <c r="N5" i="17" s="1"/>
  <c r="N6" i="17" s="1"/>
  <c r="N7" i="17" s="1"/>
  <c r="N8" i="17" s="1"/>
  <c r="N9" i="17" s="1"/>
  <c r="N10" i="17" s="1"/>
  <c r="N11" i="17" s="1"/>
  <c r="N12" i="17" s="1"/>
  <c r="N13" i="17" s="1"/>
  <c r="G22" i="16"/>
  <c r="F22" i="16"/>
  <c r="E22" i="16"/>
  <c r="I14" i="16"/>
  <c r="N3" i="16"/>
  <c r="N4" i="16" s="1"/>
  <c r="N5" i="16" s="1"/>
  <c r="N6" i="16" s="1"/>
  <c r="N7" i="16" s="1"/>
  <c r="N8" i="16" s="1"/>
  <c r="N9" i="16" s="1"/>
  <c r="N10" i="16" s="1"/>
  <c r="N11" i="16" s="1"/>
  <c r="N12" i="16" s="1"/>
  <c r="N13" i="16" s="1"/>
  <c r="F43" i="14"/>
  <c r="E43" i="14"/>
  <c r="J32" i="14"/>
  <c r="J31" i="14"/>
  <c r="J23" i="14"/>
  <c r="J21" i="14"/>
  <c r="J14" i="14"/>
  <c r="O3" i="14"/>
  <c r="O4" i="14" s="1"/>
  <c r="O5" i="14" s="1"/>
  <c r="O6" i="14" s="1"/>
  <c r="O7" i="14" s="1"/>
  <c r="O8" i="14" s="1"/>
  <c r="O9" i="14" s="1"/>
  <c r="O10" i="14" s="1"/>
  <c r="O11" i="14" s="1"/>
  <c r="O12" i="14" s="1"/>
  <c r="O13" i="14" s="1"/>
  <c r="N14" i="16" l="1"/>
  <c r="N15" i="16" s="1"/>
  <c r="N16" i="16" s="1"/>
  <c r="N17" i="16" s="1"/>
  <c r="N18" i="16" s="1"/>
  <c r="N19" i="16" s="1"/>
  <c r="N21" i="16" s="1"/>
  <c r="I22" i="16"/>
  <c r="O14" i="14"/>
  <c r="O15" i="14" s="1"/>
  <c r="O16" i="14" s="1"/>
  <c r="O17" i="14" s="1"/>
  <c r="O18" i="14" s="1"/>
  <c r="O19" i="14" s="1"/>
  <c r="O21" i="14" s="1"/>
  <c r="O20" i="14" s="1"/>
  <c r="O22" i="14" s="1"/>
  <c r="O23" i="14" s="1"/>
  <c r="O24" i="14" s="1"/>
  <c r="O25" i="14" s="1"/>
  <c r="O26" i="14" s="1"/>
  <c r="O27" i="14" s="1"/>
  <c r="O28" i="14" s="1"/>
  <c r="O29" i="14" s="1"/>
  <c r="O30" i="14" s="1"/>
  <c r="O31" i="14" s="1"/>
  <c r="O32" i="14" s="1"/>
  <c r="J43" i="14"/>
  <c r="N20" i="16"/>
  <c r="E42" i="2" l="1"/>
  <c r="G42" i="2"/>
  <c r="F42" i="2"/>
  <c r="J32" i="2" l="1"/>
  <c r="J31" i="2"/>
  <c r="J28" i="2"/>
  <c r="J24" i="2"/>
  <c r="J20" i="2"/>
</calcChain>
</file>

<file path=xl/sharedStrings.xml><?xml version="1.0" encoding="utf-8"?>
<sst xmlns="http://schemas.openxmlformats.org/spreadsheetml/2006/main" count="505" uniqueCount="148">
  <si>
    <t>Numer wniosku (sygnatura)</t>
  </si>
  <si>
    <t>Tytuł projektu</t>
  </si>
  <si>
    <t>Wartość ogółem</t>
  </si>
  <si>
    <t>Wydatki kwalifikowalne</t>
  </si>
  <si>
    <t>Wnioskowane dofinansowanie</t>
  </si>
  <si>
    <t>% dofinansowania</t>
  </si>
  <si>
    <t>Nazwa wnioskodawcy</t>
  </si>
  <si>
    <t>RPSW.03.04.00-26-0005/18</t>
  </si>
  <si>
    <t>Modernizacja oświetlenia ulicznego na terenie Gminy Nowa Słupia</t>
  </si>
  <si>
    <t>GMINA NOWA SŁUPIA</t>
  </si>
  <si>
    <t>RPSW.03.04.00-26-0036/18</t>
  </si>
  <si>
    <t>GMINA RYTWIANY</t>
  </si>
  <si>
    <t>Modernizacja oświetlenia ulicznego na terenie Gminy Rytwiany na energooszczędne typu LED</t>
  </si>
  <si>
    <t>RPSW.03.04.00-26-0028/18</t>
  </si>
  <si>
    <t>GMINA DALESZYCE</t>
  </si>
  <si>
    <t>RPSW.03.04.00-26-0009/18</t>
  </si>
  <si>
    <t>Modernizacja oświetlenia ulicznego w Gminie Bodzechów</t>
  </si>
  <si>
    <t>GMINA BODZECHÓW</t>
  </si>
  <si>
    <t>RPSW.03.04.00-26-0013/18</t>
  </si>
  <si>
    <t>Modernizacja oświetlenia ulicznego na terenie gminy Słupia</t>
  </si>
  <si>
    <t>GMINA SŁUPIA</t>
  </si>
  <si>
    <t>RPSW.03.04.00-26-0006/18</t>
  </si>
  <si>
    <t>Modernizacja oświetlenia drogowego na terenie Gminy Mirzec</t>
  </si>
  <si>
    <t>GMINA MIRZEC</t>
  </si>
  <si>
    <t>RPSW.03.04.00-26-0032/18</t>
  </si>
  <si>
    <t xml:space="preserve">Poprawa jakości powietrza poprzez modernizację oświetlenia ulicznego w Gminie Obrazów	</t>
  </si>
  <si>
    <t>GMINA OBRAZÓW</t>
  </si>
  <si>
    <t>RPSW.03.04.00-26-0011/18</t>
  </si>
  <si>
    <t>Wsparcie gospodarki niskoemisyjnej poprzez modernizację oświetlenia ulicznego na obszarze Gminy Imielno</t>
  </si>
  <si>
    <t>GMINA IMIELNO</t>
  </si>
  <si>
    <t>RPSW.03.04.00-26-0004/18</t>
  </si>
  <si>
    <t>Energooszczędne oświetlenie uliczne na terenie Gminy Klimontów</t>
  </si>
  <si>
    <t>GMINA KLIMONTÓW</t>
  </si>
  <si>
    <t>RPSW.03.04.00-26-0021/18</t>
  </si>
  <si>
    <t>Modernizacja oświetlenia ulicznego na terenie Miasta i Gminy Wiślica celem zwiększenia jego efektywności</t>
  </si>
  <si>
    <t>GMINA WIŚLICA</t>
  </si>
  <si>
    <t>RPSW.03.04.00-26-0025/18</t>
  </si>
  <si>
    <t>Modernizacja oświetlenia ulicznego na terenie Gminy Łopuszno</t>
  </si>
  <si>
    <t>GMINA ŁOPUSZNO</t>
  </si>
  <si>
    <t>RPSW.03.04.00-26-0008/18</t>
  </si>
  <si>
    <t>Modernizacja oświetlenia ulicznego na terenie gminy Wodzisław</t>
  </si>
  <si>
    <t>GMINA WODZISŁAW</t>
  </si>
  <si>
    <t>RPSW.03.04.00-26-0031/18</t>
  </si>
  <si>
    <t>Poprawa efektywności oświetlenia ulicznego na terenie Gminy Sobków</t>
  </si>
  <si>
    <t>GMINA SOBKÓW</t>
  </si>
  <si>
    <t>RPSW.03.04.00-26-0023/18</t>
  </si>
  <si>
    <t>Modernizacja oświetlenia ulicznego w Gminie Chęciny - etap II</t>
  </si>
  <si>
    <t>GMINA CHĘCINY</t>
  </si>
  <si>
    <t>RPSW.03.04.00-26-0035/18</t>
  </si>
  <si>
    <t>Modernizacja oświetlenia ulicznego w Gminie Sandomierz-etap II</t>
  </si>
  <si>
    <t>GMINA SANDOMIERZ</t>
  </si>
  <si>
    <t>GMINA DZIAŁOSZYCE</t>
  </si>
  <si>
    <t>RPSW.03.04.00-26-0027/18</t>
  </si>
  <si>
    <t>Modernizacja istniejącego oświetlenia ulicznego na terenie Miasta i Gminy Bodzentyn</t>
  </si>
  <si>
    <t>GMINA BODZENTYN</t>
  </si>
  <si>
    <t>RPSW.03.04.00-26-0020/18</t>
  </si>
  <si>
    <t>GMINA KOPRZYWNICA</t>
  </si>
  <si>
    <t>RPSW.03.04.00-26-0016/18</t>
  </si>
  <si>
    <t>Modernizacja oświetlenia ulicznego na terenie Miasta  i Gminy Osiek</t>
  </si>
  <si>
    <t>GMINA OSIEK</t>
  </si>
  <si>
    <t>RPSW.03.04.00-26-0014/18</t>
  </si>
  <si>
    <t>Modernizacja oświetlenia na terenie Gminy Krasocin</t>
  </si>
  <si>
    <t>GMINA KRASOCIN</t>
  </si>
  <si>
    <t>RPSW.03.04.00-26-0003/18</t>
  </si>
  <si>
    <t>Kompleksowa modernizacja oświetlenia ulicznego na terenie Gminy Lipnik</t>
  </si>
  <si>
    <t>GMINA LIPNIK</t>
  </si>
  <si>
    <t>RPSW.03.04.00-26-0019/18</t>
  </si>
  <si>
    <t>Poprawa funkcjonalno-użytkowa oświetlenia na terenie Gminy Nagłowice</t>
  </si>
  <si>
    <t>GMINA NAGŁOWICE</t>
  </si>
  <si>
    <t>RPSW.03.04.00-26-0007/18</t>
  </si>
  <si>
    <t xml:space="preserve">Modernizacja oświetlenia na terenie Gminy Połaniec </t>
  </si>
  <si>
    <t>GMINA POŁANIEC</t>
  </si>
  <si>
    <t>RPSW.03.04.00-26-0029/18</t>
  </si>
  <si>
    <t>GMINA ZAGNAŃSK</t>
  </si>
  <si>
    <t>RPSW.03.04.00-26-0024/18</t>
  </si>
  <si>
    <t>Modernizacja systemu oświetlenia ulicznego w gminie Małogoszcz</t>
  </si>
  <si>
    <t>GMINA MAŁOGOSZCZ</t>
  </si>
  <si>
    <t>RPSW.03.04.00-26-0010/18</t>
  </si>
  <si>
    <t xml:space="preserve">Energooszczędne oświetlenie na terenie gminy Oleśnica
</t>
  </si>
  <si>
    <t>GMINA OLEŚNICA</t>
  </si>
  <si>
    <t>RPSW.03.04.00-26-0018/18</t>
  </si>
  <si>
    <t>Poprawa efektywności energetycznej na terenie Gminy Łagów</t>
  </si>
  <si>
    <t>GMINA ŁAGÓW</t>
  </si>
  <si>
    <t>RPSW.03.04.00-26-0015/18</t>
  </si>
  <si>
    <t xml:space="preserve">Modernizacja oświetlenia ulicznego na terenie Gminy Sitkówka-Nowiny – ETAP IV.
</t>
  </si>
  <si>
    <t>GMINA SITKÓWKA-NOWINY</t>
  </si>
  <si>
    <t>RPSW.03.04.00-26-0017/18</t>
  </si>
  <si>
    <t>Energooszczędne oświetlenie na terenie Miasta i Gminy Pacanów</t>
  </si>
  <si>
    <t>GMINA PACANÓW</t>
  </si>
  <si>
    <t>RPSW.03.04.00-26-0012/18</t>
  </si>
  <si>
    <t>Poprawa efektywności oświetlenia ulicznego na terenie Miasta i Gminy Opatów</t>
  </si>
  <si>
    <t>GMINA OPATÓW</t>
  </si>
  <si>
    <t>RPSW.03.04.00-26-0026/18</t>
  </si>
  <si>
    <t>Modernizacja oświetlenia ulicznego na energooszczędne na terenie Miasta i Gminy Staszów - Etap II</t>
  </si>
  <si>
    <t>GMINA STASZÓW</t>
  </si>
  <si>
    <t>RPSW.03.04.00-26-0042/18</t>
  </si>
  <si>
    <t>Modernizacja oświetlenia ulicznego w gminie Bałtów</t>
  </si>
  <si>
    <t>GMINA BAŁTÓW</t>
  </si>
  <si>
    <t>RPSW.03.04.00-26-0037/18</t>
  </si>
  <si>
    <t>Modernizacja oświetlenia ulicznego na terenie miasta i gminy Końskie</t>
  </si>
  <si>
    <t>GMINA KOŃSKIE</t>
  </si>
  <si>
    <t>RPSW.03.04.00-26-0034/18</t>
  </si>
  <si>
    <t>Modernizacja oświetlenia ulicznego na terenie Gminy Morawica – etap II</t>
  </si>
  <si>
    <t>MIASTO I GMINA MORAWICA</t>
  </si>
  <si>
    <t>GMINA SKALBMIERZ</t>
  </si>
  <si>
    <t>RPSW.03.04.00-26-0022/18</t>
  </si>
  <si>
    <t>Kompleksowa modernizacja oświetlenia ulicznego w Gminie Fałków</t>
  </si>
  <si>
    <t>GMINA FAŁKÓW</t>
  </si>
  <si>
    <t>RPSW.03.04.00-26-0039/18</t>
  </si>
  <si>
    <t>Wzrost gospodarki niskoemisyjnej poprzez modernizacje oświetlenia ulicznego na terenie miasta Kielce</t>
  </si>
  <si>
    <t>GMINA KIELCE</t>
  </si>
  <si>
    <t>RPSW.03.04.00-26-0030/18</t>
  </si>
  <si>
    <t>Modernizacja oświetlenia ulicznego na terenie Miasta i Gminy Stąporków</t>
  </si>
  <si>
    <t>GMINA STĄPORKÓW</t>
  </si>
  <si>
    <t>RPSW.03.04.00-26-0033/18</t>
  </si>
  <si>
    <t>Wsparcie gospodarki niskoemisyjnej poprzez modernizację oświetlenia ulicznego  na obszarze Gminy Bogoria</t>
  </si>
  <si>
    <t>GMINA BOGORIA</t>
  </si>
  <si>
    <t>RPSW.03.04.00-26-0038/18</t>
  </si>
  <si>
    <t>Modernizacja oświetlenia ulicznego na terenie gminy Kunów</t>
  </si>
  <si>
    <t>GMINA KUNÓW</t>
  </si>
  <si>
    <t>RPSW.03.04.00-26-0041/18</t>
  </si>
  <si>
    <t>Modernizacja oświetlenia ulicznego w oparciu o zastosowanie energooszczędnych opraw ze źródłem światła „Led” w gminie
Działoszyce</t>
  </si>
  <si>
    <t>RPSW.03.04.00-26-0040/18</t>
  </si>
  <si>
    <t>Realizacja strategii niskoemisyjnej na terenie Gminy Daleszyce poprzez modernizację oświetlenia ulicznego na energooszczędne</t>
  </si>
  <si>
    <t>Poprawa efektywności energetycznej poprzez modernizację oświetlenia ulicznego w Gminie Zagnańsk</t>
  </si>
  <si>
    <t xml:space="preserve">Modernizacja oświetlenia ulicznego i drogowego na obszarze Miasta i Gminy Koprzywnica jako element strategii niskoemisyjnej
</t>
  </si>
  <si>
    <t>Modernizacja lamp ulicznych w oparciu o zastosowanie energooszczędnych opraw ze źródłem światła "LED" w Gminie Skalbmierz</t>
  </si>
  <si>
    <t>A. Musiał 
M. Stachurska</t>
  </si>
  <si>
    <t xml:space="preserve">B. Miernik  
M. Wieczorek </t>
  </si>
  <si>
    <t>A. Dębska-Pacocha 
E. Filipiak</t>
  </si>
  <si>
    <t>B. Miernik  
M. Wieczorek</t>
  </si>
  <si>
    <t>A. Ćwiek
M. Trela</t>
  </si>
  <si>
    <t xml:space="preserve">E. Jaros 
K. Kubiak   </t>
  </si>
  <si>
    <t>Proponowane dofinasowanie</t>
  </si>
  <si>
    <t>Wynik oceny</t>
  </si>
  <si>
    <t>Kryt 1</t>
  </si>
  <si>
    <t>Kryt 2</t>
  </si>
  <si>
    <t>Kryt 3</t>
  </si>
  <si>
    <t>Lp.</t>
  </si>
  <si>
    <t>wniosek wycofany-</t>
  </si>
  <si>
    <t>SUMA</t>
  </si>
  <si>
    <t>wniosek wycofany</t>
  </si>
  <si>
    <t>n/d</t>
  </si>
  <si>
    <t>MARSZAŁEK WOJEWÓDZTWA ŚWIĘTOKRZYSKIEGO</t>
  </si>
  <si>
    <t>Andrzej Bętkowski</t>
  </si>
  <si>
    <t>Załącznik nr 1 do Uchwały nr 874/19  z dnia 24 lipca 2019 r. Zarządu Województwa Świętokrzyskiego Lista projektów ocenionych w ramach jednoetapowego konkursu zamkniętego nr RPSW.03.04.00-IZ.00-26-229/18 - Oś Priorytetowa 3  – Efektywna i zielona energia, Działanie 3.4 Strategia niskoemisyjna, wsparcie zrównoważonej multimodalnej mobilności miejskiej konkurs dla projektów dotyczących modernizacji oświetlenia ulicznego (ulic, placów, terenów publicznych) na energooszczędne.</t>
  </si>
  <si>
    <t>Załącznik nr 2 do Uchwały nr 874/19  z dnia  24 lipca  2019 roku  Zarządu Województwa Świętokrzyskiego Lista projektów wybranych do dofinansowania w ramach jednoetapowego konkursu zamkniętego 
nr RPSW.03.04.00-IZ.00-26-229/18 - Oś Priorytetowa 3  – Efektywna i zielona energia, Działanie 3.4 Strategia niskoemisyjna, wsparcie zrównoważonej multimodalnej mobilności miejskiej konkurs dla projektów dotyczących modernizacji oświetlenia ulicznego (ulic, placów, terenów publicznych) na energooszczędne.</t>
  </si>
  <si>
    <t>Załącznik nr 3 do Uchwały nr 874/19  z dnia 24 lipca 2019 roku  Zarządu Województwa Świętokrzyskiego Lista rezerwowa projektów w ramach jednoetapowego konkursu zamkniętego nr RPSW.03.04.00-IZ.00-26-229/18 - Oś Priorytetowa 3  – Efektywna i zielona energia, Działanie 3.4 Strategia niskoemisyjna, wsparcie zrównoważonej multimodalnej mobilności miejskiej konkurs dla projektów dotyczących modernizacji oświetlenia ulicznego (ulic, placów, terenów publicznych) na energooszczędne.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</si>
</sst>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[$zł-415];\-#,##0.00\ [$zł-415]"/>
    <numFmt numFmtId="165" formatCode="#,##0.00\ &quot;zł&quot;"/>
  </numFmts>
  <fonts count="8" x14ac:knownFonts="1">
    <font>
      <sz val="11"/>
      <name val="Arial"/>
      <family val="1"/>
    </font>
    <font>
      <b/>
      <sz val="12"/>
      <name val="Arial"/>
      <family val="1"/>
    </font>
    <font>
      <sz val="11"/>
      <name val="Arial"/>
      <family val="1"/>
    </font>
    <font>
      <sz val="10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0"/>
      <name val="Arial"/>
      <family val="2"/>
      <charset val="238"/>
    </font>
    <font>
      <b/>
      <sz val="11"/>
      <name val="Arial"/>
      <family val="2"/>
      <charset val="238"/>
    </font>
    <font>
      <b/>
      <sz val="12"/>
      <name val="Cambria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rgb="FFE4E4E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0" fontId="2" fillId="0" borderId="0"/>
  </cellStyleXfs>
  <cellXfs count="47">
    <xf numFmtId="0" fontId="0" fillId="0" borderId="0" xfId="0"/>
    <xf numFmtId="0" fontId="1" fillId="2" borderId="1" xfId="1" applyFont="1" applyFill="1" applyBorder="1" applyAlignment="1">
      <alignment horizontal="center" vertical="center" wrapText="1"/>
    </xf>
    <xf numFmtId="4" fontId="1" fillId="2" borderId="1" xfId="1" applyNumberFormat="1" applyFont="1" applyFill="1" applyBorder="1" applyAlignment="1">
      <alignment horizontal="center" vertical="center" wrapText="1"/>
    </xf>
    <xf numFmtId="4" fontId="0" fillId="0" borderId="0" xfId="0" applyNumberFormat="1"/>
    <xf numFmtId="0" fontId="3" fillId="0" borderId="1" xfId="0" applyFont="1" applyFill="1" applyBorder="1"/>
    <xf numFmtId="0" fontId="3" fillId="0" borderId="1" xfId="1" applyFont="1" applyFill="1" applyBorder="1" applyAlignment="1">
      <alignment wrapText="1"/>
    </xf>
    <xf numFmtId="164" fontId="3" fillId="0" borderId="1" xfId="1" applyNumberFormat="1" applyFont="1" applyFill="1" applyBorder="1"/>
    <xf numFmtId="9" fontId="3" fillId="0" borderId="1" xfId="1" applyNumberFormat="1" applyFont="1" applyFill="1" applyBorder="1"/>
    <xf numFmtId="0" fontId="3" fillId="0" borderId="1" xfId="0" applyFont="1" applyFill="1" applyBorder="1" applyAlignment="1">
      <alignment vertical="center" wrapText="1"/>
    </xf>
    <xf numFmtId="165" fontId="3" fillId="0" borderId="1" xfId="0" applyNumberFormat="1" applyFont="1" applyFill="1" applyBorder="1"/>
    <xf numFmtId="0" fontId="3" fillId="0" borderId="1" xfId="0" applyFont="1" applyFill="1" applyBorder="1" applyAlignment="1">
      <alignment horizontal="center" vertical="center"/>
    </xf>
    <xf numFmtId="0" fontId="3" fillId="0" borderId="0" xfId="0" applyFont="1" applyFill="1"/>
    <xf numFmtId="0" fontId="3" fillId="3" borderId="1" xfId="0" applyFont="1" applyFill="1" applyBorder="1"/>
    <xf numFmtId="0" fontId="3" fillId="3" borderId="1" xfId="1" applyFont="1" applyFill="1" applyBorder="1" applyAlignment="1">
      <alignment wrapText="1"/>
    </xf>
    <xf numFmtId="164" fontId="3" fillId="3" borderId="1" xfId="1" applyNumberFormat="1" applyFont="1" applyFill="1" applyBorder="1"/>
    <xf numFmtId="9" fontId="3" fillId="3" borderId="1" xfId="1" applyNumberFormat="1" applyFont="1" applyFill="1" applyBorder="1"/>
    <xf numFmtId="0" fontId="3" fillId="3" borderId="1" xfId="0" applyFont="1" applyFill="1" applyBorder="1" applyAlignment="1">
      <alignment vertical="center" wrapText="1"/>
    </xf>
    <xf numFmtId="165" fontId="4" fillId="3" borderId="1" xfId="0" applyNumberFormat="1" applyFont="1" applyFill="1" applyBorder="1"/>
    <xf numFmtId="0" fontId="3" fillId="3" borderId="1" xfId="0" applyFont="1" applyFill="1" applyBorder="1" applyAlignment="1">
      <alignment horizontal="center" vertical="center"/>
    </xf>
    <xf numFmtId="165" fontId="3" fillId="0" borderId="0" xfId="0" applyNumberFormat="1" applyFont="1" applyFill="1"/>
    <xf numFmtId="164" fontId="0" fillId="0" borderId="0" xfId="0" applyNumberFormat="1"/>
    <xf numFmtId="0" fontId="5" fillId="0" borderId="1" xfId="1" applyFont="1" applyFill="1" applyBorder="1" applyAlignment="1">
      <alignment horizontal="right" wrapText="1"/>
    </xf>
    <xf numFmtId="164" fontId="6" fillId="0" borderId="1" xfId="0" applyNumberFormat="1" applyFont="1" applyBorder="1"/>
    <xf numFmtId="0" fontId="3" fillId="0" borderId="4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6" fillId="0" borderId="1" xfId="0" applyFont="1" applyBorder="1"/>
    <xf numFmtId="4" fontId="6" fillId="0" borderId="1" xfId="0" applyNumberFormat="1" applyFont="1" applyBorder="1"/>
    <xf numFmtId="0" fontId="5" fillId="0" borderId="2" xfId="1" applyFont="1" applyFill="1" applyBorder="1" applyAlignment="1">
      <alignment horizontal="right" wrapText="1"/>
    </xf>
    <xf numFmtId="165" fontId="3" fillId="0" borderId="1" xfId="0" applyNumberFormat="1" applyFont="1" applyFill="1" applyBorder="1" applyAlignment="1">
      <alignment horizontal="center" vertical="center"/>
    </xf>
    <xf numFmtId="165" fontId="3" fillId="0" borderId="0" xfId="0" applyNumberFormat="1" applyFont="1" applyFill="1" applyBorder="1"/>
    <xf numFmtId="0" fontId="3" fillId="0" borderId="0" xfId="0" applyFont="1" applyFill="1" applyBorder="1"/>
    <xf numFmtId="0" fontId="3" fillId="0" borderId="0" xfId="0" applyFont="1" applyFill="1" applyBorder="1" applyAlignment="1">
      <alignment horizontal="center" vertical="center"/>
    </xf>
    <xf numFmtId="0" fontId="1" fillId="2" borderId="5" xfId="1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164" fontId="6" fillId="0" borderId="2" xfId="0" applyNumberFormat="1" applyFont="1" applyBorder="1" applyAlignment="1">
      <alignment horizontal="right"/>
    </xf>
    <xf numFmtId="0" fontId="6" fillId="0" borderId="2" xfId="0" applyFont="1" applyBorder="1" applyAlignment="1">
      <alignment horizontal="right"/>
    </xf>
    <xf numFmtId="4" fontId="6" fillId="0" borderId="2" xfId="0" applyNumberFormat="1" applyFont="1" applyBorder="1" applyAlignment="1">
      <alignment horizontal="right"/>
    </xf>
    <xf numFmtId="0" fontId="7" fillId="0" borderId="0" xfId="0" applyFont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0" fillId="0" borderId="3" xfId="0" applyBorder="1" applyAlignment="1">
      <alignment horizontal="left" vertical="center" wrapText="1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</cellXfs>
  <cellStyles count="2">
    <cellStyle name="Normal" xfId="1"/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2"/>
  <sheetViews>
    <sheetView showOutlineSymbols="0" showWhiteSpace="0" workbookViewId="0">
      <pane ySplit="1" topLeftCell="A32" activePane="bottomLeft" state="frozen"/>
      <selection pane="bottomLeft" activeCell="O7" sqref="O7"/>
    </sheetView>
  </sheetViews>
  <sheetFormatPr defaultRowHeight="14.25" x14ac:dyDescent="0.2"/>
  <cols>
    <col min="1" max="1" width="5.75" customWidth="1"/>
    <col min="2" max="2" width="16.75" customWidth="1"/>
    <col min="3" max="3" width="26.25" customWidth="1"/>
    <col min="4" max="4" width="45" customWidth="1"/>
    <col min="5" max="5" width="15.25" customWidth="1"/>
    <col min="6" max="6" width="17.25" customWidth="1"/>
    <col min="7" max="7" width="18" customWidth="1"/>
    <col min="8" max="8" width="10" bestFit="1" customWidth="1"/>
    <col min="10" max="10" width="17.75" style="3" customWidth="1"/>
  </cols>
  <sheetData>
    <row r="1" spans="1:14" ht="50.1" customHeight="1" x14ac:dyDescent="0.2">
      <c r="A1" s="1" t="s">
        <v>138</v>
      </c>
      <c r="B1" s="1" t="s">
        <v>0</v>
      </c>
      <c r="C1" s="1" t="s">
        <v>6</v>
      </c>
      <c r="D1" s="1" t="s">
        <v>1</v>
      </c>
      <c r="E1" s="1" t="s">
        <v>2</v>
      </c>
      <c r="F1" s="1" t="s">
        <v>3</v>
      </c>
      <c r="G1" s="1" t="s">
        <v>4</v>
      </c>
      <c r="H1" s="1" t="s">
        <v>5</v>
      </c>
      <c r="I1" s="1"/>
      <c r="J1" s="2" t="s">
        <v>133</v>
      </c>
      <c r="K1" s="1" t="s">
        <v>134</v>
      </c>
      <c r="L1" s="1" t="s">
        <v>135</v>
      </c>
      <c r="M1" s="1" t="s">
        <v>136</v>
      </c>
      <c r="N1" s="1" t="s">
        <v>137</v>
      </c>
    </row>
    <row r="2" spans="1:14" s="11" customFormat="1" ht="40.15" customHeight="1" x14ac:dyDescent="0.2">
      <c r="A2" s="4"/>
      <c r="B2" s="5" t="s">
        <v>63</v>
      </c>
      <c r="C2" s="5" t="s">
        <v>65</v>
      </c>
      <c r="D2" s="5" t="s">
        <v>64</v>
      </c>
      <c r="E2" s="6">
        <v>1973289</v>
      </c>
      <c r="F2" s="6">
        <v>1973289</v>
      </c>
      <c r="G2" s="6">
        <v>1677295.65</v>
      </c>
      <c r="H2" s="7">
        <v>0.85</v>
      </c>
      <c r="I2" s="8" t="s">
        <v>127</v>
      </c>
      <c r="J2" s="9">
        <v>1677295.65</v>
      </c>
      <c r="K2" s="10">
        <v>58</v>
      </c>
      <c r="L2" s="10">
        <v>2</v>
      </c>
      <c r="M2" s="10">
        <v>3</v>
      </c>
      <c r="N2" s="10">
        <v>4</v>
      </c>
    </row>
    <row r="3" spans="1:14" s="11" customFormat="1" ht="40.15" customHeight="1" x14ac:dyDescent="0.2">
      <c r="A3" s="4"/>
      <c r="B3" s="5" t="s">
        <v>30</v>
      </c>
      <c r="C3" s="5" t="s">
        <v>32</v>
      </c>
      <c r="D3" s="5" t="s">
        <v>31</v>
      </c>
      <c r="E3" s="6">
        <v>1476513.34</v>
      </c>
      <c r="F3" s="6">
        <v>1476513.34</v>
      </c>
      <c r="G3" s="6">
        <v>1255036.3400000001</v>
      </c>
      <c r="H3" s="7">
        <v>0.85</v>
      </c>
      <c r="I3" s="8" t="s">
        <v>128</v>
      </c>
      <c r="J3" s="9">
        <v>1255036.3400000001</v>
      </c>
      <c r="K3" s="10">
        <v>60</v>
      </c>
      <c r="L3" s="10">
        <v>4</v>
      </c>
      <c r="M3" s="10">
        <v>4</v>
      </c>
      <c r="N3" s="10">
        <v>4</v>
      </c>
    </row>
    <row r="4" spans="1:14" s="11" customFormat="1" ht="40.15" customHeight="1" x14ac:dyDescent="0.2">
      <c r="A4" s="4"/>
      <c r="B4" s="5" t="s">
        <v>7</v>
      </c>
      <c r="C4" s="5" t="s">
        <v>9</v>
      </c>
      <c r="D4" s="5" t="s">
        <v>8</v>
      </c>
      <c r="E4" s="6">
        <v>3686278.33</v>
      </c>
      <c r="F4" s="6">
        <v>3686278.33</v>
      </c>
      <c r="G4" s="6">
        <v>3133336.58</v>
      </c>
      <c r="H4" s="7">
        <v>0.85</v>
      </c>
      <c r="I4" s="8" t="s">
        <v>128</v>
      </c>
      <c r="J4" s="9">
        <v>3133336.58</v>
      </c>
      <c r="K4" s="10">
        <v>50</v>
      </c>
      <c r="L4" s="10">
        <v>1</v>
      </c>
      <c r="M4" s="10">
        <v>2</v>
      </c>
      <c r="N4" s="10">
        <v>4</v>
      </c>
    </row>
    <row r="5" spans="1:14" s="11" customFormat="1" ht="40.15" customHeight="1" x14ac:dyDescent="0.2">
      <c r="A5" s="4"/>
      <c r="B5" s="5" t="s">
        <v>21</v>
      </c>
      <c r="C5" s="5" t="s">
        <v>23</v>
      </c>
      <c r="D5" s="5" t="s">
        <v>22</v>
      </c>
      <c r="E5" s="6">
        <v>3005511.32</v>
      </c>
      <c r="F5" s="6">
        <v>3005511.32</v>
      </c>
      <c r="G5" s="6">
        <v>2554684.62</v>
      </c>
      <c r="H5" s="7">
        <v>0.85</v>
      </c>
      <c r="I5" s="8" t="s">
        <v>127</v>
      </c>
      <c r="J5" s="9">
        <v>2554684.62</v>
      </c>
      <c r="K5" s="10">
        <v>60</v>
      </c>
      <c r="L5" s="10">
        <v>4</v>
      </c>
      <c r="M5" s="10">
        <v>3</v>
      </c>
      <c r="N5" s="10">
        <v>4</v>
      </c>
    </row>
    <row r="6" spans="1:14" s="11" customFormat="1" ht="40.15" customHeight="1" x14ac:dyDescent="0.2">
      <c r="A6" s="4"/>
      <c r="B6" s="5" t="s">
        <v>69</v>
      </c>
      <c r="C6" s="5" t="s">
        <v>71</v>
      </c>
      <c r="D6" s="5" t="s">
        <v>70</v>
      </c>
      <c r="E6" s="6">
        <v>4075773.5</v>
      </c>
      <c r="F6" s="6">
        <v>3999636.5</v>
      </c>
      <c r="G6" s="6">
        <v>3399691.03</v>
      </c>
      <c r="H6" s="7">
        <v>0.85</v>
      </c>
      <c r="I6" s="8" t="s">
        <v>128</v>
      </c>
      <c r="J6" s="9">
        <v>3399691.03</v>
      </c>
      <c r="K6" s="10">
        <v>59</v>
      </c>
      <c r="L6" s="10">
        <v>3</v>
      </c>
      <c r="M6" s="10">
        <v>3</v>
      </c>
      <c r="N6" s="10">
        <v>4</v>
      </c>
    </row>
    <row r="7" spans="1:14" s="11" customFormat="1" ht="40.15" customHeight="1" x14ac:dyDescent="0.2">
      <c r="A7" s="4"/>
      <c r="B7" s="5" t="s">
        <v>39</v>
      </c>
      <c r="C7" s="5" t="s">
        <v>41</v>
      </c>
      <c r="D7" s="5" t="s">
        <v>40</v>
      </c>
      <c r="E7" s="6">
        <v>3988726.67</v>
      </c>
      <c r="F7" s="6">
        <v>3988726.67</v>
      </c>
      <c r="G7" s="6">
        <v>3390417.67</v>
      </c>
      <c r="H7" s="7">
        <v>0.85</v>
      </c>
      <c r="I7" s="8" t="s">
        <v>127</v>
      </c>
      <c r="J7" s="9">
        <v>3390417.67</v>
      </c>
      <c r="K7" s="10">
        <v>49</v>
      </c>
      <c r="L7" s="10">
        <v>3</v>
      </c>
      <c r="M7" s="10">
        <v>2</v>
      </c>
      <c r="N7" s="10">
        <v>4</v>
      </c>
    </row>
    <row r="8" spans="1:14" s="11" customFormat="1" ht="40.15" customHeight="1" x14ac:dyDescent="0.2">
      <c r="A8" s="4"/>
      <c r="B8" s="5" t="s">
        <v>15</v>
      </c>
      <c r="C8" s="5" t="s">
        <v>17</v>
      </c>
      <c r="D8" s="5" t="s">
        <v>16</v>
      </c>
      <c r="E8" s="6">
        <v>2778857.94</v>
      </c>
      <c r="F8" s="6">
        <v>2773857.94</v>
      </c>
      <c r="G8" s="6">
        <v>2357779.25</v>
      </c>
      <c r="H8" s="7">
        <v>0.85</v>
      </c>
      <c r="I8" s="8" t="s">
        <v>128</v>
      </c>
      <c r="J8" s="9">
        <v>0</v>
      </c>
      <c r="K8" s="10">
        <v>36</v>
      </c>
      <c r="L8" s="10">
        <v>1</v>
      </c>
      <c r="M8" s="10">
        <v>1</v>
      </c>
      <c r="N8" s="10">
        <v>4</v>
      </c>
    </row>
    <row r="9" spans="1:14" s="11" customFormat="1" ht="40.15" customHeight="1" x14ac:dyDescent="0.2">
      <c r="A9" s="4"/>
      <c r="B9" s="5" t="s">
        <v>77</v>
      </c>
      <c r="C9" s="5" t="s">
        <v>79</v>
      </c>
      <c r="D9" s="5" t="s">
        <v>78</v>
      </c>
      <c r="E9" s="6">
        <v>2153565.77</v>
      </c>
      <c r="F9" s="6">
        <v>1891078.06</v>
      </c>
      <c r="G9" s="6">
        <v>1607416.35</v>
      </c>
      <c r="H9" s="7">
        <v>0.85</v>
      </c>
      <c r="I9" s="8" t="s">
        <v>127</v>
      </c>
      <c r="J9" s="9">
        <v>1607416.35</v>
      </c>
      <c r="K9" s="10">
        <v>56</v>
      </c>
      <c r="L9" s="10">
        <v>1</v>
      </c>
      <c r="M9" s="10">
        <v>3</v>
      </c>
      <c r="N9" s="10">
        <v>4</v>
      </c>
    </row>
    <row r="10" spans="1:14" s="11" customFormat="1" ht="40.15" customHeight="1" x14ac:dyDescent="0.2">
      <c r="A10" s="4"/>
      <c r="B10" s="5" t="s">
        <v>27</v>
      </c>
      <c r="C10" s="5" t="s">
        <v>29</v>
      </c>
      <c r="D10" s="5" t="s">
        <v>28</v>
      </c>
      <c r="E10" s="6">
        <v>1412839.5</v>
      </c>
      <c r="F10" s="6">
        <v>1412839.5</v>
      </c>
      <c r="G10" s="6">
        <v>1200913.58</v>
      </c>
      <c r="H10" s="7">
        <v>0.85</v>
      </c>
      <c r="I10" s="8" t="s">
        <v>129</v>
      </c>
      <c r="J10" s="9">
        <v>1200913.58</v>
      </c>
      <c r="K10" s="10">
        <v>58</v>
      </c>
      <c r="L10" s="10">
        <v>1</v>
      </c>
      <c r="M10" s="10">
        <v>4</v>
      </c>
      <c r="N10" s="10">
        <v>4</v>
      </c>
    </row>
    <row r="11" spans="1:14" s="11" customFormat="1" ht="40.15" customHeight="1" x14ac:dyDescent="0.2">
      <c r="A11" s="4"/>
      <c r="B11" s="5" t="s">
        <v>89</v>
      </c>
      <c r="C11" s="5" t="s">
        <v>91</v>
      </c>
      <c r="D11" s="5" t="s">
        <v>90</v>
      </c>
      <c r="E11" s="6">
        <v>3953200.12</v>
      </c>
      <c r="F11" s="6">
        <v>3953200.12</v>
      </c>
      <c r="G11" s="6">
        <v>3360220.1</v>
      </c>
      <c r="H11" s="7">
        <v>0.85</v>
      </c>
      <c r="I11" s="8" t="s">
        <v>128</v>
      </c>
      <c r="J11" s="9">
        <v>3360220.1</v>
      </c>
      <c r="K11" s="10">
        <v>63</v>
      </c>
      <c r="L11" s="10">
        <v>3</v>
      </c>
      <c r="M11" s="10">
        <v>4</v>
      </c>
      <c r="N11" s="10">
        <v>4</v>
      </c>
    </row>
    <row r="12" spans="1:14" s="11" customFormat="1" ht="40.15" customHeight="1" x14ac:dyDescent="0.2">
      <c r="A12" s="4"/>
      <c r="B12" s="5" t="s">
        <v>18</v>
      </c>
      <c r="C12" s="5" t="s">
        <v>20</v>
      </c>
      <c r="D12" s="5" t="s">
        <v>19</v>
      </c>
      <c r="E12" s="6">
        <v>1307627.1000000001</v>
      </c>
      <c r="F12" s="6">
        <v>1307627.1000000001</v>
      </c>
      <c r="G12" s="6">
        <v>1111483.04</v>
      </c>
      <c r="H12" s="7">
        <v>0.85</v>
      </c>
      <c r="I12" s="8" t="s">
        <v>129</v>
      </c>
      <c r="J12" s="9">
        <v>1111483.04</v>
      </c>
      <c r="K12" s="10">
        <v>53</v>
      </c>
      <c r="L12" s="10">
        <v>3</v>
      </c>
      <c r="M12" s="10">
        <v>3</v>
      </c>
      <c r="N12" s="10">
        <v>4</v>
      </c>
    </row>
    <row r="13" spans="1:14" s="11" customFormat="1" ht="40.15" customHeight="1" x14ac:dyDescent="0.2">
      <c r="A13" s="4"/>
      <c r="B13" s="5" t="s">
        <v>60</v>
      </c>
      <c r="C13" s="5" t="s">
        <v>62</v>
      </c>
      <c r="D13" s="5" t="s">
        <v>61</v>
      </c>
      <c r="E13" s="6">
        <v>2357674.92</v>
      </c>
      <c r="F13" s="6">
        <v>2318074.92</v>
      </c>
      <c r="G13" s="6">
        <v>1970363.68</v>
      </c>
      <c r="H13" s="7">
        <v>0.85</v>
      </c>
      <c r="I13" s="8" t="s">
        <v>128</v>
      </c>
      <c r="J13" s="9">
        <v>1970363.68</v>
      </c>
      <c r="K13" s="10">
        <v>56</v>
      </c>
      <c r="L13" s="10">
        <v>4</v>
      </c>
      <c r="M13" s="10">
        <v>2</v>
      </c>
      <c r="N13" s="10">
        <v>4</v>
      </c>
    </row>
    <row r="14" spans="1:14" s="11" customFormat="1" ht="40.15" customHeight="1" x14ac:dyDescent="0.2">
      <c r="A14" s="4"/>
      <c r="B14" s="5" t="s">
        <v>83</v>
      </c>
      <c r="C14" s="5" t="s">
        <v>85</v>
      </c>
      <c r="D14" s="5" t="s">
        <v>84</v>
      </c>
      <c r="E14" s="6">
        <v>1300602</v>
      </c>
      <c r="F14" s="6">
        <v>1300602</v>
      </c>
      <c r="G14" s="6">
        <v>1105511.7</v>
      </c>
      <c r="H14" s="7">
        <v>0.85</v>
      </c>
      <c r="I14" s="8" t="s">
        <v>128</v>
      </c>
      <c r="J14" s="9">
        <v>1105511.7</v>
      </c>
      <c r="K14" s="10">
        <v>47</v>
      </c>
      <c r="L14" s="10">
        <v>2</v>
      </c>
      <c r="M14" s="10">
        <v>2</v>
      </c>
      <c r="N14" s="10">
        <v>4</v>
      </c>
    </row>
    <row r="15" spans="1:14" s="11" customFormat="1" ht="40.15" customHeight="1" x14ac:dyDescent="0.2">
      <c r="A15" s="4"/>
      <c r="B15" s="5" t="s">
        <v>57</v>
      </c>
      <c r="C15" s="5" t="s">
        <v>59</v>
      </c>
      <c r="D15" s="5" t="s">
        <v>58</v>
      </c>
      <c r="E15" s="6">
        <v>3051482.4</v>
      </c>
      <c r="F15" s="6">
        <v>3033032.4</v>
      </c>
      <c r="G15" s="6">
        <v>2578077.54</v>
      </c>
      <c r="H15" s="7">
        <v>0.85</v>
      </c>
      <c r="I15" s="8" t="s">
        <v>129</v>
      </c>
      <c r="J15" s="9">
        <v>0</v>
      </c>
      <c r="K15" s="10">
        <v>35</v>
      </c>
      <c r="L15" s="10">
        <v>2</v>
      </c>
      <c r="M15" s="10">
        <v>1</v>
      </c>
      <c r="N15" s="10">
        <v>4</v>
      </c>
    </row>
    <row r="16" spans="1:14" s="11" customFormat="1" ht="40.15" customHeight="1" x14ac:dyDescent="0.2">
      <c r="A16" s="4"/>
      <c r="B16" s="5" t="s">
        <v>86</v>
      </c>
      <c r="C16" s="5" t="s">
        <v>88</v>
      </c>
      <c r="D16" s="5" t="s">
        <v>87</v>
      </c>
      <c r="E16" s="6">
        <v>3977210.03</v>
      </c>
      <c r="F16" s="6">
        <v>3977210.03</v>
      </c>
      <c r="G16" s="6">
        <v>3380628.53</v>
      </c>
      <c r="H16" s="7">
        <v>0.85</v>
      </c>
      <c r="I16" s="8" t="s">
        <v>129</v>
      </c>
      <c r="J16" s="9">
        <v>0</v>
      </c>
      <c r="K16" s="10">
        <v>42</v>
      </c>
      <c r="L16" s="10">
        <v>1</v>
      </c>
      <c r="M16" s="10">
        <v>2</v>
      </c>
      <c r="N16" s="10">
        <v>4</v>
      </c>
    </row>
    <row r="17" spans="1:14" s="11" customFormat="1" ht="40.15" customHeight="1" x14ac:dyDescent="0.2">
      <c r="A17" s="4"/>
      <c r="B17" s="5" t="s">
        <v>80</v>
      </c>
      <c r="C17" s="5" t="s">
        <v>82</v>
      </c>
      <c r="D17" s="5" t="s">
        <v>81</v>
      </c>
      <c r="E17" s="6">
        <v>2320742.23</v>
      </c>
      <c r="F17" s="6">
        <v>2259992.5299999998</v>
      </c>
      <c r="G17" s="6">
        <v>1920993.65</v>
      </c>
      <c r="H17" s="7">
        <v>0.85</v>
      </c>
      <c r="I17" s="8" t="s">
        <v>130</v>
      </c>
      <c r="J17" s="9">
        <v>1920993.65</v>
      </c>
      <c r="K17" s="10">
        <v>63</v>
      </c>
      <c r="L17" s="10">
        <v>4</v>
      </c>
      <c r="M17" s="10">
        <v>3</v>
      </c>
      <c r="N17" s="10">
        <v>4</v>
      </c>
    </row>
    <row r="18" spans="1:14" s="11" customFormat="1" ht="40.15" customHeight="1" x14ac:dyDescent="0.2">
      <c r="A18" s="4"/>
      <c r="B18" s="5" t="s">
        <v>66</v>
      </c>
      <c r="C18" s="5" t="s">
        <v>68</v>
      </c>
      <c r="D18" s="5" t="s">
        <v>67</v>
      </c>
      <c r="E18" s="6">
        <v>1869782.31</v>
      </c>
      <c r="F18" s="6">
        <v>1820828.31</v>
      </c>
      <c r="G18" s="6">
        <v>1547704.06</v>
      </c>
      <c r="H18" s="7">
        <v>0.85</v>
      </c>
      <c r="I18" s="8" t="s">
        <v>127</v>
      </c>
      <c r="J18" s="9">
        <v>1547704.06</v>
      </c>
      <c r="K18" s="10">
        <v>63</v>
      </c>
      <c r="L18" s="10">
        <v>3</v>
      </c>
      <c r="M18" s="10">
        <v>4</v>
      </c>
      <c r="N18" s="10">
        <v>4</v>
      </c>
    </row>
    <row r="19" spans="1:14" s="11" customFormat="1" ht="50.1" customHeight="1" x14ac:dyDescent="0.2">
      <c r="A19" s="4"/>
      <c r="B19" s="5" t="s">
        <v>55</v>
      </c>
      <c r="C19" s="5" t="s">
        <v>56</v>
      </c>
      <c r="D19" s="5" t="s">
        <v>125</v>
      </c>
      <c r="E19" s="6">
        <v>2118118.17</v>
      </c>
      <c r="F19" s="6">
        <v>2045738.17</v>
      </c>
      <c r="G19" s="6">
        <v>1677505.3</v>
      </c>
      <c r="H19" s="7">
        <v>0.82</v>
      </c>
      <c r="I19" s="8" t="s">
        <v>127</v>
      </c>
      <c r="J19" s="9">
        <v>0</v>
      </c>
      <c r="K19" s="10">
        <v>41</v>
      </c>
      <c r="L19" s="10">
        <v>3</v>
      </c>
      <c r="M19" s="10">
        <v>1</v>
      </c>
      <c r="N19" s="10">
        <v>4</v>
      </c>
    </row>
    <row r="20" spans="1:14" s="11" customFormat="1" ht="40.15" customHeight="1" x14ac:dyDescent="0.2">
      <c r="A20" s="4"/>
      <c r="B20" s="5" t="s">
        <v>33</v>
      </c>
      <c r="C20" s="5" t="s">
        <v>35</v>
      </c>
      <c r="D20" s="5" t="s">
        <v>34</v>
      </c>
      <c r="E20" s="6">
        <v>2596161</v>
      </c>
      <c r="F20" s="6">
        <v>2596161</v>
      </c>
      <c r="G20" s="6">
        <v>2206736.85</v>
      </c>
      <c r="H20" s="7">
        <v>0.85</v>
      </c>
      <c r="I20" s="8" t="s">
        <v>131</v>
      </c>
      <c r="J20" s="9">
        <f>G20</f>
        <v>2206736.85</v>
      </c>
      <c r="K20" s="10">
        <v>58</v>
      </c>
      <c r="L20" s="10">
        <v>1</v>
      </c>
      <c r="M20" s="10">
        <v>4</v>
      </c>
      <c r="N20" s="10">
        <v>4</v>
      </c>
    </row>
    <row r="21" spans="1:14" s="11" customFormat="1" ht="40.15" customHeight="1" x14ac:dyDescent="0.2">
      <c r="A21" s="4"/>
      <c r="B21" s="5" t="s">
        <v>105</v>
      </c>
      <c r="C21" s="5" t="s">
        <v>107</v>
      </c>
      <c r="D21" s="5" t="s">
        <v>106</v>
      </c>
      <c r="E21" s="6">
        <v>1851842.47</v>
      </c>
      <c r="F21" s="6">
        <v>1851842.47</v>
      </c>
      <c r="G21" s="6">
        <v>1574066.1</v>
      </c>
      <c r="H21" s="7">
        <v>0.85</v>
      </c>
      <c r="I21" s="8" t="s">
        <v>127</v>
      </c>
      <c r="J21" s="9">
        <v>1574066.1</v>
      </c>
      <c r="K21" s="10">
        <v>57</v>
      </c>
      <c r="L21" s="10">
        <v>3</v>
      </c>
      <c r="M21" s="10">
        <v>3</v>
      </c>
      <c r="N21" s="10">
        <v>4</v>
      </c>
    </row>
    <row r="22" spans="1:14" s="11" customFormat="1" ht="40.15" customHeight="1" x14ac:dyDescent="0.2">
      <c r="A22" s="4"/>
      <c r="B22" s="5" t="s">
        <v>45</v>
      </c>
      <c r="C22" s="5" t="s">
        <v>47</v>
      </c>
      <c r="D22" s="5" t="s">
        <v>46</v>
      </c>
      <c r="E22" s="6">
        <v>1767187.8</v>
      </c>
      <c r="F22" s="6">
        <v>1767187.8</v>
      </c>
      <c r="G22" s="6">
        <v>1502109.63</v>
      </c>
      <c r="H22" s="7">
        <v>0.85</v>
      </c>
      <c r="I22" s="8" t="s">
        <v>131</v>
      </c>
      <c r="J22" s="9">
        <v>0</v>
      </c>
      <c r="K22" s="10">
        <v>44</v>
      </c>
      <c r="L22" s="10">
        <v>2</v>
      </c>
      <c r="M22" s="10">
        <v>1</v>
      </c>
      <c r="N22" s="10">
        <v>4</v>
      </c>
    </row>
    <row r="23" spans="1:14" s="11" customFormat="1" ht="40.15" customHeight="1" x14ac:dyDescent="0.2">
      <c r="A23" s="4"/>
      <c r="B23" s="5" t="s">
        <v>74</v>
      </c>
      <c r="C23" s="5" t="s">
        <v>76</v>
      </c>
      <c r="D23" s="5" t="s">
        <v>75</v>
      </c>
      <c r="E23" s="6">
        <v>2999955.75</v>
      </c>
      <c r="F23" s="6">
        <v>2950666.03</v>
      </c>
      <c r="G23" s="6">
        <v>2508066.13</v>
      </c>
      <c r="H23" s="7">
        <v>0.85</v>
      </c>
      <c r="I23" s="8" t="s">
        <v>127</v>
      </c>
      <c r="J23" s="9">
        <v>2508066.13</v>
      </c>
      <c r="K23" s="10">
        <v>65</v>
      </c>
      <c r="L23" s="10">
        <v>4</v>
      </c>
      <c r="M23" s="10">
        <v>4</v>
      </c>
      <c r="N23" s="10">
        <v>4</v>
      </c>
    </row>
    <row r="24" spans="1:14" s="11" customFormat="1" ht="40.15" customHeight="1" x14ac:dyDescent="0.2">
      <c r="A24" s="4"/>
      <c r="B24" s="5" t="s">
        <v>36</v>
      </c>
      <c r="C24" s="5" t="s">
        <v>38</v>
      </c>
      <c r="D24" s="5" t="s">
        <v>37</v>
      </c>
      <c r="E24" s="6">
        <v>3935995.85</v>
      </c>
      <c r="F24" s="6">
        <v>3935995.85</v>
      </c>
      <c r="G24" s="6">
        <v>3345596.48</v>
      </c>
      <c r="H24" s="7">
        <v>0.85</v>
      </c>
      <c r="I24" s="8" t="s">
        <v>131</v>
      </c>
      <c r="J24" s="9">
        <f>G24</f>
        <v>3345596.48</v>
      </c>
      <c r="K24" s="10">
        <v>47</v>
      </c>
      <c r="L24" s="10">
        <v>2</v>
      </c>
      <c r="M24" s="10">
        <v>1</v>
      </c>
      <c r="N24" s="10">
        <v>4</v>
      </c>
    </row>
    <row r="25" spans="1:14" s="11" customFormat="1" ht="40.15" customHeight="1" x14ac:dyDescent="0.2">
      <c r="A25" s="4"/>
      <c r="B25" s="5" t="s">
        <v>92</v>
      </c>
      <c r="C25" s="5" t="s">
        <v>94</v>
      </c>
      <c r="D25" s="5" t="s">
        <v>93</v>
      </c>
      <c r="E25" s="6">
        <v>826416.76</v>
      </c>
      <c r="F25" s="6">
        <v>817362.76</v>
      </c>
      <c r="G25" s="6">
        <v>694758.35</v>
      </c>
      <c r="H25" s="7">
        <v>0.85</v>
      </c>
      <c r="I25" s="8" t="s">
        <v>131</v>
      </c>
      <c r="J25" s="9">
        <v>0</v>
      </c>
      <c r="K25" s="10">
        <v>38</v>
      </c>
      <c r="L25" s="10">
        <v>1</v>
      </c>
      <c r="M25" s="10">
        <v>1</v>
      </c>
      <c r="N25" s="10">
        <v>4</v>
      </c>
    </row>
    <row r="26" spans="1:14" s="11" customFormat="1" ht="40.15" customHeight="1" x14ac:dyDescent="0.2">
      <c r="A26" s="4"/>
      <c r="B26" s="5" t="s">
        <v>52</v>
      </c>
      <c r="C26" s="5" t="s">
        <v>54</v>
      </c>
      <c r="D26" s="5" t="s">
        <v>53</v>
      </c>
      <c r="E26" s="6">
        <v>4001352.44</v>
      </c>
      <c r="F26" s="6">
        <v>3997852.44</v>
      </c>
      <c r="G26" s="6">
        <v>3398174.57</v>
      </c>
      <c r="H26" s="7">
        <v>0.85</v>
      </c>
      <c r="I26" s="8" t="s">
        <v>132</v>
      </c>
      <c r="J26" s="9">
        <v>0</v>
      </c>
      <c r="K26" s="10">
        <v>43</v>
      </c>
      <c r="L26" s="10">
        <v>1</v>
      </c>
      <c r="M26" s="10">
        <v>1</v>
      </c>
      <c r="N26" s="10">
        <v>4</v>
      </c>
    </row>
    <row r="27" spans="1:14" s="11" customFormat="1" ht="40.15" customHeight="1" x14ac:dyDescent="0.2">
      <c r="A27" s="4"/>
      <c r="B27" s="5" t="s">
        <v>13</v>
      </c>
      <c r="C27" s="5" t="s">
        <v>14</v>
      </c>
      <c r="D27" s="5" t="s">
        <v>123</v>
      </c>
      <c r="E27" s="6">
        <v>1476633.87</v>
      </c>
      <c r="F27" s="6">
        <v>1396633.87</v>
      </c>
      <c r="G27" s="6">
        <v>1145239.77</v>
      </c>
      <c r="H27" s="7">
        <v>0.82</v>
      </c>
      <c r="I27" s="8" t="s">
        <v>131</v>
      </c>
      <c r="J27" s="9">
        <v>0</v>
      </c>
      <c r="K27" s="10">
        <v>39</v>
      </c>
      <c r="L27" s="10">
        <v>2</v>
      </c>
      <c r="M27" s="10">
        <v>1</v>
      </c>
      <c r="N27" s="10">
        <v>4</v>
      </c>
    </row>
    <row r="28" spans="1:14" s="11" customFormat="1" ht="40.15" customHeight="1" x14ac:dyDescent="0.2">
      <c r="A28" s="4"/>
      <c r="B28" s="5" t="s">
        <v>72</v>
      </c>
      <c r="C28" s="5" t="s">
        <v>73</v>
      </c>
      <c r="D28" s="5" t="s">
        <v>124</v>
      </c>
      <c r="E28" s="6">
        <v>1286086.1599999999</v>
      </c>
      <c r="F28" s="6">
        <v>1218086.1599999999</v>
      </c>
      <c r="G28" s="6">
        <v>998830.65</v>
      </c>
      <c r="H28" s="7">
        <v>0.82</v>
      </c>
      <c r="I28" s="8" t="s">
        <v>131</v>
      </c>
      <c r="J28" s="9">
        <f>G28</f>
        <v>998830.65</v>
      </c>
      <c r="K28" s="10">
        <v>46</v>
      </c>
      <c r="L28" s="10">
        <v>3</v>
      </c>
      <c r="M28" s="10">
        <v>2</v>
      </c>
      <c r="N28" s="10">
        <v>4</v>
      </c>
    </row>
    <row r="29" spans="1:14" s="11" customFormat="1" ht="40.15" customHeight="1" x14ac:dyDescent="0.2">
      <c r="A29" s="4"/>
      <c r="B29" s="5" t="s">
        <v>111</v>
      </c>
      <c r="C29" s="5" t="s">
        <v>113</v>
      </c>
      <c r="D29" s="5" t="s">
        <v>112</v>
      </c>
      <c r="E29" s="6">
        <v>3863079.45</v>
      </c>
      <c r="F29" s="6">
        <v>3863079.45</v>
      </c>
      <c r="G29" s="6">
        <v>3283617.53</v>
      </c>
      <c r="H29" s="7">
        <v>0.85</v>
      </c>
      <c r="I29" s="8" t="s">
        <v>129</v>
      </c>
      <c r="J29" s="9">
        <v>0</v>
      </c>
      <c r="K29" s="10">
        <v>44</v>
      </c>
      <c r="L29" s="10">
        <v>4</v>
      </c>
      <c r="M29" s="10">
        <v>1</v>
      </c>
      <c r="N29" s="10">
        <v>3</v>
      </c>
    </row>
    <row r="30" spans="1:14" s="11" customFormat="1" ht="40.15" customHeight="1" x14ac:dyDescent="0.2">
      <c r="A30" s="4"/>
      <c r="B30" s="5" t="s">
        <v>42</v>
      </c>
      <c r="C30" s="5" t="s">
        <v>44</v>
      </c>
      <c r="D30" s="5" t="s">
        <v>43</v>
      </c>
      <c r="E30" s="6">
        <v>2424096.7200000002</v>
      </c>
      <c r="F30" s="6">
        <v>2424096.7200000002</v>
      </c>
      <c r="G30" s="6">
        <v>2060482.21</v>
      </c>
      <c r="H30" s="7">
        <v>0.85</v>
      </c>
      <c r="I30" s="8" t="s">
        <v>132</v>
      </c>
      <c r="J30" s="9">
        <v>2060482.21</v>
      </c>
      <c r="K30" s="10">
        <v>52</v>
      </c>
      <c r="L30" s="10">
        <v>2</v>
      </c>
      <c r="M30" s="10">
        <v>3</v>
      </c>
      <c r="N30" s="10">
        <v>4</v>
      </c>
    </row>
    <row r="31" spans="1:14" s="11" customFormat="1" ht="40.15" customHeight="1" x14ac:dyDescent="0.2">
      <c r="A31" s="4"/>
      <c r="B31" s="5" t="s">
        <v>24</v>
      </c>
      <c r="C31" s="5" t="s">
        <v>26</v>
      </c>
      <c r="D31" s="5" t="s">
        <v>25</v>
      </c>
      <c r="E31" s="6">
        <v>1732875.62</v>
      </c>
      <c r="F31" s="6">
        <v>1732875.62</v>
      </c>
      <c r="G31" s="6">
        <v>1472944.28</v>
      </c>
      <c r="H31" s="7">
        <v>0.85</v>
      </c>
      <c r="I31" s="8" t="s">
        <v>131</v>
      </c>
      <c r="J31" s="9">
        <f>G31</f>
        <v>1472944.28</v>
      </c>
      <c r="K31" s="10">
        <v>52</v>
      </c>
      <c r="L31" s="10">
        <v>3</v>
      </c>
      <c r="M31" s="10">
        <v>2</v>
      </c>
      <c r="N31" s="10">
        <v>4</v>
      </c>
    </row>
    <row r="32" spans="1:14" s="11" customFormat="1" ht="40.15" customHeight="1" x14ac:dyDescent="0.2">
      <c r="A32" s="4"/>
      <c r="B32" s="5" t="s">
        <v>114</v>
      </c>
      <c r="C32" s="5" t="s">
        <v>116</v>
      </c>
      <c r="D32" s="5" t="s">
        <v>115</v>
      </c>
      <c r="E32" s="6">
        <v>2960302.5</v>
      </c>
      <c r="F32" s="6">
        <v>2960302.5</v>
      </c>
      <c r="G32" s="6">
        <v>2516257.13</v>
      </c>
      <c r="H32" s="7">
        <v>0.85</v>
      </c>
      <c r="I32" s="8" t="s">
        <v>131</v>
      </c>
      <c r="J32" s="9">
        <f>G32</f>
        <v>2516257.13</v>
      </c>
      <c r="K32" s="10">
        <v>54</v>
      </c>
      <c r="L32" s="10">
        <v>1</v>
      </c>
      <c r="M32" s="10">
        <v>4</v>
      </c>
      <c r="N32" s="10">
        <v>4</v>
      </c>
    </row>
    <row r="33" spans="1:14" s="11" customFormat="1" ht="40.15" customHeight="1" x14ac:dyDescent="0.2">
      <c r="A33" s="4"/>
      <c r="B33" s="5" t="s">
        <v>101</v>
      </c>
      <c r="C33" s="5" t="s">
        <v>103</v>
      </c>
      <c r="D33" s="5" t="s">
        <v>102</v>
      </c>
      <c r="E33" s="6">
        <v>1312138.78</v>
      </c>
      <c r="F33" s="6">
        <v>1310138.78</v>
      </c>
      <c r="G33" s="6">
        <v>1113617.96</v>
      </c>
      <c r="H33" s="7">
        <v>0.85</v>
      </c>
      <c r="I33" s="8" t="s">
        <v>132</v>
      </c>
      <c r="J33" s="9">
        <v>1113617.96</v>
      </c>
      <c r="K33" s="10">
        <v>56</v>
      </c>
      <c r="L33" s="10">
        <v>4</v>
      </c>
      <c r="M33" s="10">
        <v>2</v>
      </c>
      <c r="N33" s="10">
        <v>4</v>
      </c>
    </row>
    <row r="34" spans="1:14" s="11" customFormat="1" ht="40.15" customHeight="1" x14ac:dyDescent="0.2">
      <c r="A34" s="4"/>
      <c r="B34" s="5" t="s">
        <v>48</v>
      </c>
      <c r="C34" s="5" t="s">
        <v>50</v>
      </c>
      <c r="D34" s="5" t="s">
        <v>49</v>
      </c>
      <c r="E34" s="6">
        <v>4596093.8</v>
      </c>
      <c r="F34" s="6">
        <v>4000000</v>
      </c>
      <c r="G34" s="6">
        <v>3400000</v>
      </c>
      <c r="H34" s="7">
        <v>0.85</v>
      </c>
      <c r="I34" s="8" t="s">
        <v>132</v>
      </c>
      <c r="J34" s="9">
        <v>3400000</v>
      </c>
      <c r="K34" s="10">
        <v>62</v>
      </c>
      <c r="L34" s="10">
        <v>3</v>
      </c>
      <c r="M34" s="10">
        <v>3</v>
      </c>
      <c r="N34" s="10">
        <v>4</v>
      </c>
    </row>
    <row r="35" spans="1:14" s="11" customFormat="1" ht="40.15" customHeight="1" x14ac:dyDescent="0.2">
      <c r="A35" s="4"/>
      <c r="B35" s="5" t="s">
        <v>10</v>
      </c>
      <c r="C35" s="5" t="s">
        <v>11</v>
      </c>
      <c r="D35" s="5" t="s">
        <v>12</v>
      </c>
      <c r="E35" s="6">
        <v>2014085.82</v>
      </c>
      <c r="F35" s="6">
        <v>2012985.82</v>
      </c>
      <c r="G35" s="6">
        <v>1711037.95</v>
      </c>
      <c r="H35" s="7">
        <v>0.85</v>
      </c>
      <c r="I35" s="8" t="s">
        <v>132</v>
      </c>
      <c r="J35" s="9">
        <v>1711037.95</v>
      </c>
      <c r="K35" s="10">
        <v>50</v>
      </c>
      <c r="L35" s="10">
        <v>2</v>
      </c>
      <c r="M35" s="10">
        <v>2</v>
      </c>
      <c r="N35" s="10">
        <v>4</v>
      </c>
    </row>
    <row r="36" spans="1:14" s="11" customFormat="1" ht="40.15" customHeight="1" x14ac:dyDescent="0.2">
      <c r="A36" s="12"/>
      <c r="B36" s="13" t="s">
        <v>98</v>
      </c>
      <c r="C36" s="13" t="s">
        <v>100</v>
      </c>
      <c r="D36" s="13" t="s">
        <v>99</v>
      </c>
      <c r="E36" s="14">
        <v>1129561.31</v>
      </c>
      <c r="F36" s="14">
        <v>1123561.31</v>
      </c>
      <c r="G36" s="14">
        <v>955027.11</v>
      </c>
      <c r="H36" s="15">
        <v>0.85</v>
      </c>
      <c r="I36" s="16" t="s">
        <v>132</v>
      </c>
      <c r="J36" s="17" t="s">
        <v>139</v>
      </c>
      <c r="K36" s="18"/>
      <c r="L36" s="18"/>
      <c r="M36" s="18"/>
      <c r="N36" s="18"/>
    </row>
    <row r="37" spans="1:14" s="11" customFormat="1" ht="40.15" customHeight="1" x14ac:dyDescent="0.2">
      <c r="A37" s="4"/>
      <c r="B37" s="5" t="s">
        <v>117</v>
      </c>
      <c r="C37" s="5" t="s">
        <v>119</v>
      </c>
      <c r="D37" s="5" t="s">
        <v>118</v>
      </c>
      <c r="E37" s="6">
        <v>999915.96</v>
      </c>
      <c r="F37" s="6">
        <v>988919.76</v>
      </c>
      <c r="G37" s="6">
        <v>692243.83</v>
      </c>
      <c r="H37" s="7">
        <v>0.7</v>
      </c>
      <c r="I37" s="8" t="s">
        <v>132</v>
      </c>
      <c r="J37" s="9">
        <v>692243.83</v>
      </c>
      <c r="K37" s="10">
        <v>55</v>
      </c>
      <c r="L37" s="10">
        <v>4</v>
      </c>
      <c r="M37" s="10">
        <v>4</v>
      </c>
      <c r="N37" s="10">
        <v>4</v>
      </c>
    </row>
    <row r="38" spans="1:14" s="11" customFormat="1" ht="40.15" customHeight="1" x14ac:dyDescent="0.2">
      <c r="A38" s="4"/>
      <c r="B38" s="5" t="s">
        <v>108</v>
      </c>
      <c r="C38" s="5" t="s">
        <v>110</v>
      </c>
      <c r="D38" s="5" t="s">
        <v>109</v>
      </c>
      <c r="E38" s="6">
        <v>3984100.38</v>
      </c>
      <c r="F38" s="6">
        <v>3981374.7</v>
      </c>
      <c r="G38" s="6">
        <v>3384168.5</v>
      </c>
      <c r="H38" s="7">
        <v>0.85</v>
      </c>
      <c r="I38" s="8" t="s">
        <v>129</v>
      </c>
      <c r="J38" s="9">
        <v>3384168.5</v>
      </c>
      <c r="K38" s="10">
        <v>47</v>
      </c>
      <c r="L38" s="10">
        <v>2</v>
      </c>
      <c r="M38" s="10">
        <v>2</v>
      </c>
      <c r="N38" s="10">
        <v>4</v>
      </c>
    </row>
    <row r="39" spans="1:14" s="11" customFormat="1" ht="40.15" customHeight="1" x14ac:dyDescent="0.2">
      <c r="A39" s="4"/>
      <c r="B39" s="5" t="s">
        <v>122</v>
      </c>
      <c r="C39" s="5" t="s">
        <v>104</v>
      </c>
      <c r="D39" s="5" t="s">
        <v>126</v>
      </c>
      <c r="E39" s="6">
        <v>1428261.94</v>
      </c>
      <c r="F39" s="6">
        <v>1397851.41</v>
      </c>
      <c r="G39" s="6">
        <v>1188173.7</v>
      </c>
      <c r="H39" s="7">
        <v>0.85</v>
      </c>
      <c r="I39" s="8" t="s">
        <v>132</v>
      </c>
      <c r="J39" s="9">
        <v>1188173.7</v>
      </c>
      <c r="K39" s="10">
        <v>51</v>
      </c>
      <c r="L39" s="10">
        <v>4</v>
      </c>
      <c r="M39" s="10">
        <v>4</v>
      </c>
      <c r="N39" s="10">
        <v>4</v>
      </c>
    </row>
    <row r="40" spans="1:14" s="11" customFormat="1" ht="40.15" customHeight="1" x14ac:dyDescent="0.2">
      <c r="A40" s="4"/>
      <c r="B40" s="5" t="s">
        <v>120</v>
      </c>
      <c r="C40" s="5" t="s">
        <v>51</v>
      </c>
      <c r="D40" s="5" t="s">
        <v>121</v>
      </c>
      <c r="E40" s="6">
        <v>1168122.6000000001</v>
      </c>
      <c r="F40" s="6">
        <v>1143314.68</v>
      </c>
      <c r="G40" s="6">
        <v>971817.48</v>
      </c>
      <c r="H40" s="7">
        <v>0.85</v>
      </c>
      <c r="I40" s="8" t="s">
        <v>129</v>
      </c>
      <c r="J40" s="9">
        <v>971817.48</v>
      </c>
      <c r="K40" s="10">
        <v>53</v>
      </c>
      <c r="L40" s="10">
        <v>4</v>
      </c>
      <c r="M40" s="10">
        <v>4</v>
      </c>
      <c r="N40" s="10">
        <v>4</v>
      </c>
    </row>
    <row r="41" spans="1:14" s="11" customFormat="1" ht="40.15" customHeight="1" x14ac:dyDescent="0.2">
      <c r="A41" s="4"/>
      <c r="B41" s="5" t="s">
        <v>95</v>
      </c>
      <c r="C41" s="5" t="s">
        <v>97</v>
      </c>
      <c r="D41" s="5" t="s">
        <v>96</v>
      </c>
      <c r="E41" s="6">
        <v>1580112.99</v>
      </c>
      <c r="F41" s="6">
        <v>1574700.99</v>
      </c>
      <c r="G41" s="6">
        <v>1338495.8500000001</v>
      </c>
      <c r="H41" s="7">
        <v>0.85</v>
      </c>
      <c r="I41" s="8" t="s">
        <v>129</v>
      </c>
      <c r="J41" s="9">
        <v>1338495.8500000001</v>
      </c>
      <c r="K41" s="10">
        <v>58</v>
      </c>
      <c r="L41" s="10">
        <v>2</v>
      </c>
      <c r="M41" s="10">
        <v>3</v>
      </c>
      <c r="N41" s="10">
        <v>4</v>
      </c>
    </row>
    <row r="42" spans="1:14" x14ac:dyDescent="0.2">
      <c r="E42" s="20">
        <f>SUM(E2:E41)</f>
        <v>96742174.619999975</v>
      </c>
      <c r="F42" s="20">
        <f t="shared" ref="F42:G42" si="0">SUM(F2:F41)</f>
        <v>95269026.359999999</v>
      </c>
      <c r="G42" s="20">
        <f t="shared" si="0"/>
        <v>80690520.730000004</v>
      </c>
    </row>
  </sheetData>
  <autoFilter ref="B1:N42"/>
  <sortState ref="B2:AR41">
    <sortCondition ref="B2:B41"/>
  </sortState>
  <pageMargins left="0.75" right="0.75" top="1" bottom="1" header="0.5" footer="0.5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48"/>
  <sheetViews>
    <sheetView showOutlineSymbols="0" showWhiteSpace="0" workbookViewId="0">
      <pane ySplit="2" topLeftCell="A34" activePane="bottomLeft" state="frozen"/>
      <selection pane="bottomLeft" activeCell="P46" sqref="P46"/>
    </sheetView>
  </sheetViews>
  <sheetFormatPr defaultRowHeight="14.25" x14ac:dyDescent="0.2"/>
  <cols>
    <col min="1" max="1" width="5.75" customWidth="1"/>
    <col min="2" max="2" width="16.75" customWidth="1"/>
    <col min="3" max="3" width="26.25" customWidth="1"/>
    <col min="4" max="4" width="45" customWidth="1"/>
    <col min="5" max="5" width="15.25" customWidth="1"/>
    <col min="6" max="6" width="17.25" customWidth="1"/>
    <col min="7" max="7" width="18" customWidth="1"/>
    <col min="8" max="8" width="10" hidden="1" customWidth="1"/>
    <col min="9" max="9" width="0" hidden="1" customWidth="1"/>
    <col min="10" max="10" width="17.75" style="3" customWidth="1"/>
    <col min="12" max="14" width="0" hidden="1" customWidth="1"/>
    <col min="15" max="15" width="14.125" hidden="1" customWidth="1"/>
  </cols>
  <sheetData>
    <row r="1" spans="1:15" ht="49.5" customHeight="1" x14ac:dyDescent="0.2">
      <c r="A1" s="41" t="s">
        <v>145</v>
      </c>
      <c r="B1" s="41"/>
      <c r="C1" s="41"/>
      <c r="D1" s="41"/>
      <c r="E1" s="41"/>
      <c r="F1" s="41"/>
      <c r="G1" s="41"/>
      <c r="H1" s="41"/>
      <c r="I1" s="41"/>
      <c r="J1" s="41"/>
      <c r="K1" s="41"/>
    </row>
    <row r="2" spans="1:15" ht="50.1" customHeight="1" x14ac:dyDescent="0.2">
      <c r="A2" s="1" t="s">
        <v>138</v>
      </c>
      <c r="B2" s="1" t="s">
        <v>0</v>
      </c>
      <c r="C2" s="1" t="s">
        <v>6</v>
      </c>
      <c r="D2" s="1" t="s">
        <v>1</v>
      </c>
      <c r="E2" s="1" t="s">
        <v>2</v>
      </c>
      <c r="F2" s="1" t="s">
        <v>3</v>
      </c>
      <c r="G2" s="1" t="s">
        <v>4</v>
      </c>
      <c r="H2" s="1" t="s">
        <v>5</v>
      </c>
      <c r="I2" s="1"/>
      <c r="J2" s="2" t="s">
        <v>133</v>
      </c>
      <c r="K2" s="1" t="s">
        <v>134</v>
      </c>
      <c r="L2" s="1" t="s">
        <v>135</v>
      </c>
      <c r="M2" s="1" t="s">
        <v>136</v>
      </c>
      <c r="N2" s="1" t="s">
        <v>137</v>
      </c>
    </row>
    <row r="3" spans="1:15" s="11" customFormat="1" ht="40.15" customHeight="1" x14ac:dyDescent="0.2">
      <c r="A3" s="10">
        <v>1</v>
      </c>
      <c r="B3" s="5" t="s">
        <v>74</v>
      </c>
      <c r="C3" s="5" t="s">
        <v>76</v>
      </c>
      <c r="D3" s="5" t="s">
        <v>75</v>
      </c>
      <c r="E3" s="6">
        <v>2999955.75</v>
      </c>
      <c r="F3" s="6">
        <v>2950666.03</v>
      </c>
      <c r="G3" s="6">
        <v>2508066.13</v>
      </c>
      <c r="H3" s="7">
        <v>0.85</v>
      </c>
      <c r="I3" s="8" t="s">
        <v>127</v>
      </c>
      <c r="J3" s="9">
        <v>2508066.13</v>
      </c>
      <c r="K3" s="10">
        <v>65</v>
      </c>
      <c r="L3" s="10">
        <v>4</v>
      </c>
      <c r="M3" s="10">
        <v>4</v>
      </c>
      <c r="N3" s="10">
        <v>4</v>
      </c>
      <c r="O3" s="19">
        <f>J3</f>
        <v>2508066.13</v>
      </c>
    </row>
    <row r="4" spans="1:15" s="11" customFormat="1" ht="40.15" customHeight="1" x14ac:dyDescent="0.2">
      <c r="A4" s="10">
        <v>2</v>
      </c>
      <c r="B4" s="5" t="s">
        <v>80</v>
      </c>
      <c r="C4" s="5" t="s">
        <v>82</v>
      </c>
      <c r="D4" s="5" t="s">
        <v>81</v>
      </c>
      <c r="E4" s="6">
        <v>2320742.23</v>
      </c>
      <c r="F4" s="6">
        <v>2259992.5299999998</v>
      </c>
      <c r="G4" s="6">
        <v>1920993.65</v>
      </c>
      <c r="H4" s="7">
        <v>0.85</v>
      </c>
      <c r="I4" s="8" t="s">
        <v>130</v>
      </c>
      <c r="J4" s="9">
        <v>1920993.65</v>
      </c>
      <c r="K4" s="10">
        <v>63</v>
      </c>
      <c r="L4" s="10">
        <v>4</v>
      </c>
      <c r="M4" s="10">
        <v>3</v>
      </c>
      <c r="N4" s="10">
        <v>4</v>
      </c>
      <c r="O4" s="19">
        <f>O3+J4</f>
        <v>4429059.7799999993</v>
      </c>
    </row>
    <row r="5" spans="1:15" s="11" customFormat="1" ht="40.15" customHeight="1" x14ac:dyDescent="0.2">
      <c r="A5" s="44">
        <v>3</v>
      </c>
      <c r="B5" s="5" t="s">
        <v>89</v>
      </c>
      <c r="C5" s="5" t="s">
        <v>91</v>
      </c>
      <c r="D5" s="5" t="s">
        <v>90</v>
      </c>
      <c r="E5" s="6">
        <v>3953200.12</v>
      </c>
      <c r="F5" s="6">
        <v>3953200.12</v>
      </c>
      <c r="G5" s="6">
        <v>3360220.1</v>
      </c>
      <c r="H5" s="7">
        <v>0.85</v>
      </c>
      <c r="I5" s="8" t="s">
        <v>128</v>
      </c>
      <c r="J5" s="9">
        <v>3360220.1</v>
      </c>
      <c r="K5" s="10">
        <v>63</v>
      </c>
      <c r="L5" s="10">
        <v>3</v>
      </c>
      <c r="M5" s="10">
        <v>4</v>
      </c>
      <c r="N5" s="10">
        <v>4</v>
      </c>
      <c r="O5" s="19">
        <f t="shared" ref="O5:O31" si="0">O4+J5</f>
        <v>7789279.879999999</v>
      </c>
    </row>
    <row r="6" spans="1:15" s="11" customFormat="1" ht="40.15" customHeight="1" x14ac:dyDescent="0.2">
      <c r="A6" s="44"/>
      <c r="B6" s="5" t="s">
        <v>66</v>
      </c>
      <c r="C6" s="5" t="s">
        <v>68</v>
      </c>
      <c r="D6" s="5" t="s">
        <v>67</v>
      </c>
      <c r="E6" s="6">
        <v>1869782.31</v>
      </c>
      <c r="F6" s="6">
        <v>1820828.31</v>
      </c>
      <c r="G6" s="6">
        <v>1547704.06</v>
      </c>
      <c r="H6" s="7">
        <v>0.85</v>
      </c>
      <c r="I6" s="8" t="s">
        <v>127</v>
      </c>
      <c r="J6" s="9">
        <v>1547704.06</v>
      </c>
      <c r="K6" s="10">
        <v>63</v>
      </c>
      <c r="L6" s="10">
        <v>3</v>
      </c>
      <c r="M6" s="10">
        <v>4</v>
      </c>
      <c r="N6" s="10">
        <v>4</v>
      </c>
      <c r="O6" s="19">
        <f t="shared" si="0"/>
        <v>9336983.9399999995</v>
      </c>
    </row>
    <row r="7" spans="1:15" s="11" customFormat="1" ht="40.15" customHeight="1" x14ac:dyDescent="0.2">
      <c r="A7" s="10">
        <v>5</v>
      </c>
      <c r="B7" s="5" t="s">
        <v>48</v>
      </c>
      <c r="C7" s="5" t="s">
        <v>50</v>
      </c>
      <c r="D7" s="5" t="s">
        <v>49</v>
      </c>
      <c r="E7" s="6">
        <v>4596093.8</v>
      </c>
      <c r="F7" s="6">
        <v>4000000</v>
      </c>
      <c r="G7" s="6">
        <v>3400000</v>
      </c>
      <c r="H7" s="7">
        <v>0.85</v>
      </c>
      <c r="I7" s="8" t="s">
        <v>132</v>
      </c>
      <c r="J7" s="9">
        <v>3400000</v>
      </c>
      <c r="K7" s="10">
        <v>62</v>
      </c>
      <c r="L7" s="10">
        <v>3</v>
      </c>
      <c r="M7" s="10">
        <v>3</v>
      </c>
      <c r="N7" s="10">
        <v>4</v>
      </c>
      <c r="O7" s="19">
        <f t="shared" si="0"/>
        <v>12736983.939999999</v>
      </c>
    </row>
    <row r="8" spans="1:15" s="11" customFormat="1" ht="40.15" customHeight="1" x14ac:dyDescent="0.2">
      <c r="A8" s="10">
        <v>6</v>
      </c>
      <c r="B8" s="5" t="s">
        <v>30</v>
      </c>
      <c r="C8" s="5" t="s">
        <v>32</v>
      </c>
      <c r="D8" s="5" t="s">
        <v>31</v>
      </c>
      <c r="E8" s="6">
        <v>1476513.34</v>
      </c>
      <c r="F8" s="6">
        <v>1476513.34</v>
      </c>
      <c r="G8" s="6">
        <v>1255036.3400000001</v>
      </c>
      <c r="H8" s="7">
        <v>0.85</v>
      </c>
      <c r="I8" s="8" t="s">
        <v>128</v>
      </c>
      <c r="J8" s="9">
        <v>1255036.3400000001</v>
      </c>
      <c r="K8" s="10">
        <v>60</v>
      </c>
      <c r="L8" s="10">
        <v>4</v>
      </c>
      <c r="M8" s="10">
        <v>4</v>
      </c>
      <c r="N8" s="10">
        <v>4</v>
      </c>
      <c r="O8" s="19">
        <f t="shared" si="0"/>
        <v>13992020.279999999</v>
      </c>
    </row>
    <row r="9" spans="1:15" s="30" customFormat="1" ht="40.15" customHeight="1" x14ac:dyDescent="0.2">
      <c r="A9" s="10">
        <v>7</v>
      </c>
      <c r="B9" s="5" t="s">
        <v>21</v>
      </c>
      <c r="C9" s="5" t="s">
        <v>23</v>
      </c>
      <c r="D9" s="5" t="s">
        <v>22</v>
      </c>
      <c r="E9" s="6">
        <v>3005511.32</v>
      </c>
      <c r="F9" s="6">
        <v>3005511.32</v>
      </c>
      <c r="G9" s="6">
        <v>2554684.62</v>
      </c>
      <c r="H9" s="7">
        <v>0.85</v>
      </c>
      <c r="I9" s="8" t="s">
        <v>127</v>
      </c>
      <c r="J9" s="9">
        <v>2554684.62</v>
      </c>
      <c r="K9" s="10">
        <v>60</v>
      </c>
      <c r="L9" s="23">
        <v>4</v>
      </c>
      <c r="M9" s="23">
        <v>3</v>
      </c>
      <c r="N9" s="23">
        <v>4</v>
      </c>
      <c r="O9" s="29">
        <f t="shared" si="0"/>
        <v>16546704.899999999</v>
      </c>
    </row>
    <row r="10" spans="1:15" s="11" customFormat="1" ht="40.15" customHeight="1" x14ac:dyDescent="0.2">
      <c r="A10" s="10">
        <v>8</v>
      </c>
      <c r="B10" s="5" t="s">
        <v>69</v>
      </c>
      <c r="C10" s="5" t="s">
        <v>71</v>
      </c>
      <c r="D10" s="5" t="s">
        <v>70</v>
      </c>
      <c r="E10" s="6">
        <v>4075773.5</v>
      </c>
      <c r="F10" s="6">
        <v>3999636.5</v>
      </c>
      <c r="G10" s="6">
        <v>3399691.03</v>
      </c>
      <c r="H10" s="7">
        <v>0.85</v>
      </c>
      <c r="I10" s="8" t="s">
        <v>128</v>
      </c>
      <c r="J10" s="9">
        <v>3399691.03</v>
      </c>
      <c r="K10" s="10">
        <v>59</v>
      </c>
      <c r="L10" s="24">
        <v>3</v>
      </c>
      <c r="M10" s="24">
        <v>3</v>
      </c>
      <c r="N10" s="24">
        <v>4</v>
      </c>
      <c r="O10" s="19">
        <f t="shared" si="0"/>
        <v>19946395.93</v>
      </c>
    </row>
    <row r="11" spans="1:15" s="11" customFormat="1" ht="40.15" customHeight="1" x14ac:dyDescent="0.2">
      <c r="A11" s="44">
        <v>9</v>
      </c>
      <c r="B11" s="5" t="s">
        <v>63</v>
      </c>
      <c r="C11" s="5" t="s">
        <v>65</v>
      </c>
      <c r="D11" s="5" t="s">
        <v>64</v>
      </c>
      <c r="E11" s="6">
        <v>1973289</v>
      </c>
      <c r="F11" s="6">
        <v>1973289</v>
      </c>
      <c r="G11" s="6">
        <v>1677295.65</v>
      </c>
      <c r="H11" s="7">
        <v>0.85</v>
      </c>
      <c r="I11" s="8" t="s">
        <v>127</v>
      </c>
      <c r="J11" s="9">
        <v>1677295.65</v>
      </c>
      <c r="K11" s="10">
        <v>58</v>
      </c>
      <c r="L11" s="10">
        <v>2</v>
      </c>
      <c r="M11" s="10">
        <v>3</v>
      </c>
      <c r="N11" s="10">
        <v>4</v>
      </c>
      <c r="O11" s="19">
        <f t="shared" si="0"/>
        <v>21623691.579999998</v>
      </c>
    </row>
    <row r="12" spans="1:15" s="11" customFormat="1" ht="40.15" customHeight="1" x14ac:dyDescent="0.2">
      <c r="A12" s="44"/>
      <c r="B12" s="5" t="s">
        <v>95</v>
      </c>
      <c r="C12" s="5" t="s">
        <v>97</v>
      </c>
      <c r="D12" s="5" t="s">
        <v>96</v>
      </c>
      <c r="E12" s="6">
        <v>1580112.99</v>
      </c>
      <c r="F12" s="6">
        <v>1574700.99</v>
      </c>
      <c r="G12" s="6">
        <v>1338495.8500000001</v>
      </c>
      <c r="H12" s="7">
        <v>0.85</v>
      </c>
      <c r="I12" s="8" t="s">
        <v>129</v>
      </c>
      <c r="J12" s="9">
        <v>1338495.8500000001</v>
      </c>
      <c r="K12" s="10">
        <v>58</v>
      </c>
      <c r="L12" s="10">
        <v>2</v>
      </c>
      <c r="M12" s="10">
        <v>3</v>
      </c>
      <c r="N12" s="10">
        <v>4</v>
      </c>
      <c r="O12" s="19">
        <f t="shared" si="0"/>
        <v>22962187.43</v>
      </c>
    </row>
    <row r="13" spans="1:15" s="11" customFormat="1" ht="40.15" customHeight="1" x14ac:dyDescent="0.2">
      <c r="A13" s="44">
        <v>11</v>
      </c>
      <c r="B13" s="5" t="s">
        <v>27</v>
      </c>
      <c r="C13" s="5" t="s">
        <v>29</v>
      </c>
      <c r="D13" s="5" t="s">
        <v>28</v>
      </c>
      <c r="E13" s="6">
        <v>1412839.5</v>
      </c>
      <c r="F13" s="6">
        <v>1412839.5</v>
      </c>
      <c r="G13" s="6">
        <v>1200913.58</v>
      </c>
      <c r="H13" s="7">
        <v>0.85</v>
      </c>
      <c r="I13" s="8" t="s">
        <v>129</v>
      </c>
      <c r="J13" s="9">
        <v>1200913.58</v>
      </c>
      <c r="K13" s="10">
        <v>58</v>
      </c>
      <c r="L13" s="10">
        <v>1</v>
      </c>
      <c r="M13" s="10">
        <v>4</v>
      </c>
      <c r="N13" s="10">
        <v>4</v>
      </c>
      <c r="O13" s="19">
        <f t="shared" si="0"/>
        <v>24163101.009999998</v>
      </c>
    </row>
    <row r="14" spans="1:15" s="11" customFormat="1" ht="40.15" customHeight="1" x14ac:dyDescent="0.2">
      <c r="A14" s="44"/>
      <c r="B14" s="5" t="s">
        <v>33</v>
      </c>
      <c r="C14" s="5" t="s">
        <v>35</v>
      </c>
      <c r="D14" s="5" t="s">
        <v>34</v>
      </c>
      <c r="E14" s="6">
        <v>2596161</v>
      </c>
      <c r="F14" s="6">
        <v>2596161</v>
      </c>
      <c r="G14" s="6">
        <v>2206736.85</v>
      </c>
      <c r="H14" s="7">
        <v>0.85</v>
      </c>
      <c r="I14" s="8" t="s">
        <v>131</v>
      </c>
      <c r="J14" s="9">
        <f>G14</f>
        <v>2206736.85</v>
      </c>
      <c r="K14" s="10">
        <v>58</v>
      </c>
      <c r="L14" s="10">
        <v>1</v>
      </c>
      <c r="M14" s="10">
        <v>4</v>
      </c>
      <c r="N14" s="10">
        <v>4</v>
      </c>
      <c r="O14" s="19">
        <f t="shared" si="0"/>
        <v>26369837.859999999</v>
      </c>
    </row>
    <row r="15" spans="1:15" s="11" customFormat="1" ht="40.15" customHeight="1" x14ac:dyDescent="0.2">
      <c r="A15" s="10">
        <v>13</v>
      </c>
      <c r="B15" s="5" t="s">
        <v>105</v>
      </c>
      <c r="C15" s="5" t="s">
        <v>107</v>
      </c>
      <c r="D15" s="5" t="s">
        <v>106</v>
      </c>
      <c r="E15" s="6">
        <v>1851842.47</v>
      </c>
      <c r="F15" s="6">
        <v>1851842.47</v>
      </c>
      <c r="G15" s="6">
        <v>1574066.1</v>
      </c>
      <c r="H15" s="7">
        <v>0.85</v>
      </c>
      <c r="I15" s="8" t="s">
        <v>127</v>
      </c>
      <c r="J15" s="9">
        <v>1574066.1</v>
      </c>
      <c r="K15" s="10">
        <v>57</v>
      </c>
      <c r="L15" s="10">
        <v>3</v>
      </c>
      <c r="M15" s="10">
        <v>3</v>
      </c>
      <c r="N15" s="10">
        <v>4</v>
      </c>
      <c r="O15" s="19">
        <f t="shared" si="0"/>
        <v>27943903.960000001</v>
      </c>
    </row>
    <row r="16" spans="1:15" s="11" customFormat="1" ht="40.15" customHeight="1" x14ac:dyDescent="0.2">
      <c r="A16" s="44">
        <v>14</v>
      </c>
      <c r="B16" s="5" t="s">
        <v>60</v>
      </c>
      <c r="C16" s="5" t="s">
        <v>62</v>
      </c>
      <c r="D16" s="5" t="s">
        <v>61</v>
      </c>
      <c r="E16" s="6">
        <v>2357674.92</v>
      </c>
      <c r="F16" s="6">
        <v>2318074.92</v>
      </c>
      <c r="G16" s="6">
        <v>1970363.68</v>
      </c>
      <c r="H16" s="7">
        <v>0.85</v>
      </c>
      <c r="I16" s="8" t="s">
        <v>128</v>
      </c>
      <c r="J16" s="9">
        <v>1970363.68</v>
      </c>
      <c r="K16" s="10">
        <v>56</v>
      </c>
      <c r="L16" s="10">
        <v>4</v>
      </c>
      <c r="M16" s="10">
        <v>2</v>
      </c>
      <c r="N16" s="10">
        <v>4</v>
      </c>
      <c r="O16" s="19">
        <f t="shared" si="0"/>
        <v>29914267.640000001</v>
      </c>
    </row>
    <row r="17" spans="1:15" s="11" customFormat="1" ht="40.15" customHeight="1" x14ac:dyDescent="0.2">
      <c r="A17" s="44"/>
      <c r="B17" s="5" t="s">
        <v>101</v>
      </c>
      <c r="C17" s="5" t="s">
        <v>103</v>
      </c>
      <c r="D17" s="5" t="s">
        <v>102</v>
      </c>
      <c r="E17" s="6">
        <v>1312138.78</v>
      </c>
      <c r="F17" s="6">
        <v>1310138.78</v>
      </c>
      <c r="G17" s="6">
        <v>1113617.96</v>
      </c>
      <c r="H17" s="7">
        <v>0.85</v>
      </c>
      <c r="I17" s="8" t="s">
        <v>132</v>
      </c>
      <c r="J17" s="9">
        <v>1113617.96</v>
      </c>
      <c r="K17" s="10">
        <v>56</v>
      </c>
      <c r="L17" s="10">
        <v>4</v>
      </c>
      <c r="M17" s="10">
        <v>2</v>
      </c>
      <c r="N17" s="10">
        <v>4</v>
      </c>
      <c r="O17" s="19">
        <f t="shared" si="0"/>
        <v>31027885.600000001</v>
      </c>
    </row>
    <row r="18" spans="1:15" s="11" customFormat="1" ht="40.15" customHeight="1" x14ac:dyDescent="0.2">
      <c r="A18" s="10">
        <v>16</v>
      </c>
      <c r="B18" s="5" t="s">
        <v>77</v>
      </c>
      <c r="C18" s="5" t="s">
        <v>79</v>
      </c>
      <c r="D18" s="5" t="s">
        <v>78</v>
      </c>
      <c r="E18" s="6">
        <v>2153565.77</v>
      </c>
      <c r="F18" s="6">
        <v>1891078.06</v>
      </c>
      <c r="G18" s="6">
        <v>1607416.35</v>
      </c>
      <c r="H18" s="7">
        <v>0.85</v>
      </c>
      <c r="I18" s="8" t="s">
        <v>127</v>
      </c>
      <c r="J18" s="9">
        <v>1607416.35</v>
      </c>
      <c r="K18" s="10">
        <v>56</v>
      </c>
      <c r="L18" s="10">
        <v>1</v>
      </c>
      <c r="M18" s="10">
        <v>3</v>
      </c>
      <c r="N18" s="10">
        <v>4</v>
      </c>
      <c r="O18" s="19">
        <f t="shared" si="0"/>
        <v>32635301.950000003</v>
      </c>
    </row>
    <row r="19" spans="1:15" s="11" customFormat="1" ht="40.15" customHeight="1" x14ac:dyDescent="0.2">
      <c r="A19" s="45">
        <v>17</v>
      </c>
      <c r="B19" s="5" t="s">
        <v>117</v>
      </c>
      <c r="C19" s="5" t="s">
        <v>119</v>
      </c>
      <c r="D19" s="5" t="s">
        <v>118</v>
      </c>
      <c r="E19" s="6">
        <v>999915.96</v>
      </c>
      <c r="F19" s="6">
        <v>988919.76</v>
      </c>
      <c r="G19" s="6">
        <v>692243.83</v>
      </c>
      <c r="H19" s="7">
        <v>0.7</v>
      </c>
      <c r="I19" s="8" t="s">
        <v>132</v>
      </c>
      <c r="J19" s="9">
        <v>692243.83</v>
      </c>
      <c r="K19" s="10">
        <v>55</v>
      </c>
      <c r="L19" s="10">
        <v>4</v>
      </c>
      <c r="M19" s="10">
        <v>4</v>
      </c>
      <c r="N19" s="10">
        <v>4</v>
      </c>
      <c r="O19" s="19">
        <f t="shared" si="0"/>
        <v>33327545.780000001</v>
      </c>
    </row>
    <row r="20" spans="1:15" s="11" customFormat="1" ht="40.15" customHeight="1" x14ac:dyDescent="0.2">
      <c r="A20" s="46"/>
      <c r="B20" s="5" t="s">
        <v>120</v>
      </c>
      <c r="C20" s="5" t="s">
        <v>51</v>
      </c>
      <c r="D20" s="5" t="s">
        <v>121</v>
      </c>
      <c r="E20" s="6">
        <v>1168122.6000000001</v>
      </c>
      <c r="F20" s="6">
        <v>1143314.68</v>
      </c>
      <c r="G20" s="6">
        <v>971817.48</v>
      </c>
      <c r="H20" s="7">
        <v>0.85</v>
      </c>
      <c r="I20" s="8" t="s">
        <v>129</v>
      </c>
      <c r="J20" s="9">
        <v>971817.48</v>
      </c>
      <c r="K20" s="40">
        <v>55</v>
      </c>
      <c r="L20" s="10">
        <v>4</v>
      </c>
      <c r="M20" s="10">
        <v>4</v>
      </c>
      <c r="N20" s="10">
        <v>4</v>
      </c>
      <c r="O20" s="19">
        <f>O21+J20</f>
        <v>36815620.390000001</v>
      </c>
    </row>
    <row r="21" spans="1:15" s="11" customFormat="1" ht="50.1" customHeight="1" x14ac:dyDescent="0.2">
      <c r="A21" s="10">
        <v>19</v>
      </c>
      <c r="B21" s="5" t="s">
        <v>114</v>
      </c>
      <c r="C21" s="5" t="s">
        <v>116</v>
      </c>
      <c r="D21" s="5" t="s">
        <v>115</v>
      </c>
      <c r="E21" s="6">
        <v>2960302.5</v>
      </c>
      <c r="F21" s="6">
        <v>2960302.5</v>
      </c>
      <c r="G21" s="6">
        <v>2516257.13</v>
      </c>
      <c r="H21" s="7">
        <v>0.85</v>
      </c>
      <c r="I21" s="8" t="s">
        <v>131</v>
      </c>
      <c r="J21" s="9">
        <f>G21</f>
        <v>2516257.13</v>
      </c>
      <c r="K21" s="10">
        <v>54</v>
      </c>
      <c r="L21" s="10">
        <v>1</v>
      </c>
      <c r="M21" s="10">
        <v>4</v>
      </c>
      <c r="N21" s="10">
        <v>4</v>
      </c>
      <c r="O21" s="19">
        <f>O19+J21</f>
        <v>35843802.910000004</v>
      </c>
    </row>
    <row r="22" spans="1:15" s="11" customFormat="1" ht="40.15" customHeight="1" x14ac:dyDescent="0.2">
      <c r="A22" s="10">
        <v>20</v>
      </c>
      <c r="B22" s="5" t="s">
        <v>18</v>
      </c>
      <c r="C22" s="5" t="s">
        <v>20</v>
      </c>
      <c r="D22" s="5" t="s">
        <v>19</v>
      </c>
      <c r="E22" s="6">
        <v>1307627.1000000001</v>
      </c>
      <c r="F22" s="6">
        <v>1307627.1000000001</v>
      </c>
      <c r="G22" s="6">
        <v>1111483.04</v>
      </c>
      <c r="H22" s="7">
        <v>0.85</v>
      </c>
      <c r="I22" s="8" t="s">
        <v>129</v>
      </c>
      <c r="J22" s="9">
        <v>1111483.04</v>
      </c>
      <c r="K22" s="10">
        <v>53</v>
      </c>
      <c r="L22" s="10">
        <v>3</v>
      </c>
      <c r="M22" s="10">
        <v>3</v>
      </c>
      <c r="N22" s="10">
        <v>4</v>
      </c>
      <c r="O22" s="19">
        <f>O20+J22</f>
        <v>37927103.43</v>
      </c>
    </row>
    <row r="23" spans="1:15" s="11" customFormat="1" ht="40.15" customHeight="1" x14ac:dyDescent="0.2">
      <c r="A23" s="10">
        <v>21</v>
      </c>
      <c r="B23" s="5" t="s">
        <v>24</v>
      </c>
      <c r="C23" s="5" t="s">
        <v>26</v>
      </c>
      <c r="D23" s="5" t="s">
        <v>25</v>
      </c>
      <c r="E23" s="6">
        <v>1732875.62</v>
      </c>
      <c r="F23" s="6">
        <v>1732875.62</v>
      </c>
      <c r="G23" s="6">
        <v>1472944.28</v>
      </c>
      <c r="H23" s="7">
        <v>0.85</v>
      </c>
      <c r="I23" s="8" t="s">
        <v>131</v>
      </c>
      <c r="J23" s="9">
        <f>G23</f>
        <v>1472944.28</v>
      </c>
      <c r="K23" s="10">
        <v>52</v>
      </c>
      <c r="L23" s="10">
        <v>3</v>
      </c>
      <c r="M23" s="10">
        <v>2</v>
      </c>
      <c r="N23" s="10">
        <v>4</v>
      </c>
      <c r="O23" s="19">
        <f t="shared" si="0"/>
        <v>39400047.710000001</v>
      </c>
    </row>
    <row r="24" spans="1:15" s="11" customFormat="1" ht="40.15" customHeight="1" x14ac:dyDescent="0.2">
      <c r="A24" s="10">
        <v>22</v>
      </c>
      <c r="B24" s="5" t="s">
        <v>42</v>
      </c>
      <c r="C24" s="5" t="s">
        <v>44</v>
      </c>
      <c r="D24" s="5" t="s">
        <v>43</v>
      </c>
      <c r="E24" s="6">
        <v>2424096.7200000002</v>
      </c>
      <c r="F24" s="6">
        <v>2424096.7200000002</v>
      </c>
      <c r="G24" s="6">
        <v>2060482.21</v>
      </c>
      <c r="H24" s="7">
        <v>0.85</v>
      </c>
      <c r="I24" s="8" t="s">
        <v>132</v>
      </c>
      <c r="J24" s="9">
        <v>2060482.21</v>
      </c>
      <c r="K24" s="10">
        <v>52</v>
      </c>
      <c r="L24" s="10">
        <v>2</v>
      </c>
      <c r="M24" s="10">
        <v>3</v>
      </c>
      <c r="N24" s="10">
        <v>4</v>
      </c>
      <c r="O24" s="19">
        <f t="shared" si="0"/>
        <v>41460529.920000002</v>
      </c>
    </row>
    <row r="25" spans="1:15" s="11" customFormat="1" ht="40.15" customHeight="1" x14ac:dyDescent="0.2">
      <c r="A25" s="10">
        <v>23</v>
      </c>
      <c r="B25" s="5" t="s">
        <v>122</v>
      </c>
      <c r="C25" s="5" t="s">
        <v>104</v>
      </c>
      <c r="D25" s="5" t="s">
        <v>126</v>
      </c>
      <c r="E25" s="6">
        <v>1428261.94</v>
      </c>
      <c r="F25" s="6">
        <v>1397851.41</v>
      </c>
      <c r="G25" s="6">
        <v>1188173.7</v>
      </c>
      <c r="H25" s="7">
        <v>0.85</v>
      </c>
      <c r="I25" s="8" t="s">
        <v>132</v>
      </c>
      <c r="J25" s="9">
        <v>1188173.7</v>
      </c>
      <c r="K25" s="10">
        <v>51</v>
      </c>
      <c r="L25" s="10">
        <v>4</v>
      </c>
      <c r="M25" s="10">
        <v>4</v>
      </c>
      <c r="N25" s="10">
        <v>4</v>
      </c>
      <c r="O25" s="19">
        <f t="shared" si="0"/>
        <v>42648703.620000005</v>
      </c>
    </row>
    <row r="26" spans="1:15" s="11" customFormat="1" ht="40.15" customHeight="1" x14ac:dyDescent="0.2">
      <c r="A26" s="10">
        <v>24</v>
      </c>
      <c r="B26" s="5" t="s">
        <v>10</v>
      </c>
      <c r="C26" s="5" t="s">
        <v>11</v>
      </c>
      <c r="D26" s="5" t="s">
        <v>12</v>
      </c>
      <c r="E26" s="6">
        <v>2014085.82</v>
      </c>
      <c r="F26" s="6">
        <v>2012985.82</v>
      </c>
      <c r="G26" s="6">
        <v>1711037.95</v>
      </c>
      <c r="H26" s="7">
        <v>0.85</v>
      </c>
      <c r="I26" s="8" t="s">
        <v>132</v>
      </c>
      <c r="J26" s="9">
        <v>1711037.95</v>
      </c>
      <c r="K26" s="10">
        <v>50</v>
      </c>
      <c r="L26" s="10">
        <v>2</v>
      </c>
      <c r="M26" s="10">
        <v>2</v>
      </c>
      <c r="N26" s="10">
        <v>4</v>
      </c>
      <c r="O26" s="19">
        <f t="shared" si="0"/>
        <v>44359741.570000008</v>
      </c>
    </row>
    <row r="27" spans="1:15" s="11" customFormat="1" ht="40.15" customHeight="1" x14ac:dyDescent="0.2">
      <c r="A27" s="10">
        <v>25</v>
      </c>
      <c r="B27" s="5" t="s">
        <v>7</v>
      </c>
      <c r="C27" s="5" t="s">
        <v>9</v>
      </c>
      <c r="D27" s="5" t="s">
        <v>8</v>
      </c>
      <c r="E27" s="6">
        <v>3686278.33</v>
      </c>
      <c r="F27" s="6">
        <v>3686278.33</v>
      </c>
      <c r="G27" s="6">
        <v>3133336.58</v>
      </c>
      <c r="H27" s="7">
        <v>0.85</v>
      </c>
      <c r="I27" s="8" t="s">
        <v>128</v>
      </c>
      <c r="J27" s="9">
        <v>3133336.58</v>
      </c>
      <c r="K27" s="10">
        <v>50</v>
      </c>
      <c r="L27" s="10">
        <v>1</v>
      </c>
      <c r="M27" s="10">
        <v>2</v>
      </c>
      <c r="N27" s="10">
        <v>4</v>
      </c>
      <c r="O27" s="19">
        <f t="shared" si="0"/>
        <v>47493078.150000006</v>
      </c>
    </row>
    <row r="28" spans="1:15" s="11" customFormat="1" ht="40.15" customHeight="1" x14ac:dyDescent="0.2">
      <c r="A28" s="10">
        <v>26</v>
      </c>
      <c r="B28" s="5" t="s">
        <v>39</v>
      </c>
      <c r="C28" s="5" t="s">
        <v>41</v>
      </c>
      <c r="D28" s="5" t="s">
        <v>40</v>
      </c>
      <c r="E28" s="6">
        <v>3988726.67</v>
      </c>
      <c r="F28" s="6">
        <v>3988726.67</v>
      </c>
      <c r="G28" s="6">
        <v>3390417.67</v>
      </c>
      <c r="H28" s="7">
        <v>0.85</v>
      </c>
      <c r="I28" s="8" t="s">
        <v>127</v>
      </c>
      <c r="J28" s="9">
        <v>3390417.67</v>
      </c>
      <c r="K28" s="10">
        <v>49</v>
      </c>
      <c r="L28" s="10">
        <v>3</v>
      </c>
      <c r="M28" s="10">
        <v>2</v>
      </c>
      <c r="N28" s="10">
        <v>4</v>
      </c>
      <c r="O28" s="19">
        <f t="shared" si="0"/>
        <v>50883495.820000008</v>
      </c>
    </row>
    <row r="29" spans="1:15" s="11" customFormat="1" ht="40.15" customHeight="1" x14ac:dyDescent="0.2">
      <c r="A29" s="44">
        <v>27</v>
      </c>
      <c r="B29" s="5" t="s">
        <v>83</v>
      </c>
      <c r="C29" s="5" t="s">
        <v>85</v>
      </c>
      <c r="D29" s="5" t="s">
        <v>84</v>
      </c>
      <c r="E29" s="6">
        <v>1300602</v>
      </c>
      <c r="F29" s="6">
        <v>1300602</v>
      </c>
      <c r="G29" s="6">
        <v>1105511.7</v>
      </c>
      <c r="H29" s="7">
        <v>0.85</v>
      </c>
      <c r="I29" s="8" t="s">
        <v>128</v>
      </c>
      <c r="J29" s="9">
        <v>1105511.7</v>
      </c>
      <c r="K29" s="10">
        <v>47</v>
      </c>
      <c r="L29" s="10">
        <v>2</v>
      </c>
      <c r="M29" s="10">
        <v>2</v>
      </c>
      <c r="N29" s="10">
        <v>4</v>
      </c>
      <c r="O29" s="19">
        <f t="shared" si="0"/>
        <v>51989007.520000011</v>
      </c>
    </row>
    <row r="30" spans="1:15" s="11" customFormat="1" ht="40.15" customHeight="1" x14ac:dyDescent="0.2">
      <c r="A30" s="44"/>
      <c r="B30" s="5" t="s">
        <v>108</v>
      </c>
      <c r="C30" s="5" t="s">
        <v>110</v>
      </c>
      <c r="D30" s="5" t="s">
        <v>109</v>
      </c>
      <c r="E30" s="6">
        <v>3984100.38</v>
      </c>
      <c r="F30" s="6">
        <v>3981374.7</v>
      </c>
      <c r="G30" s="6">
        <v>3384168.5</v>
      </c>
      <c r="H30" s="7">
        <v>0.85</v>
      </c>
      <c r="I30" s="8" t="s">
        <v>129</v>
      </c>
      <c r="J30" s="9">
        <v>3384168.5</v>
      </c>
      <c r="K30" s="10">
        <v>47</v>
      </c>
      <c r="L30" s="10">
        <v>2</v>
      </c>
      <c r="M30" s="10">
        <v>2</v>
      </c>
      <c r="N30" s="10">
        <v>4</v>
      </c>
      <c r="O30" s="19">
        <f t="shared" si="0"/>
        <v>55373176.020000011</v>
      </c>
    </row>
    <row r="31" spans="1:15" s="11" customFormat="1" ht="40.15" customHeight="1" x14ac:dyDescent="0.2">
      <c r="A31" s="10">
        <v>29</v>
      </c>
      <c r="B31" s="5" t="s">
        <v>36</v>
      </c>
      <c r="C31" s="5" t="s">
        <v>38</v>
      </c>
      <c r="D31" s="5" t="s">
        <v>37</v>
      </c>
      <c r="E31" s="6">
        <v>3935995.85</v>
      </c>
      <c r="F31" s="6">
        <v>3935995.85</v>
      </c>
      <c r="G31" s="6">
        <v>3345596.48</v>
      </c>
      <c r="H31" s="7">
        <v>0.85</v>
      </c>
      <c r="I31" s="8" t="s">
        <v>131</v>
      </c>
      <c r="J31" s="9">
        <f>G31</f>
        <v>3345596.48</v>
      </c>
      <c r="K31" s="10">
        <v>47</v>
      </c>
      <c r="L31" s="10">
        <v>2</v>
      </c>
      <c r="M31" s="10">
        <v>1</v>
      </c>
      <c r="N31" s="10">
        <v>4</v>
      </c>
      <c r="O31" s="19">
        <f t="shared" si="0"/>
        <v>58718772.500000007</v>
      </c>
    </row>
    <row r="32" spans="1:15" s="30" customFormat="1" ht="40.15" customHeight="1" x14ac:dyDescent="0.2">
      <c r="A32" s="10">
        <v>30</v>
      </c>
      <c r="B32" s="5" t="s">
        <v>72</v>
      </c>
      <c r="C32" s="5" t="s">
        <v>73</v>
      </c>
      <c r="D32" s="5" t="s">
        <v>124</v>
      </c>
      <c r="E32" s="6">
        <v>1286086.1599999999</v>
      </c>
      <c r="F32" s="6">
        <v>1218086.1599999999</v>
      </c>
      <c r="G32" s="6">
        <v>998830.65</v>
      </c>
      <c r="H32" s="7">
        <v>0.82</v>
      </c>
      <c r="I32" s="8" t="s">
        <v>131</v>
      </c>
      <c r="J32" s="9">
        <f>G32</f>
        <v>998830.65</v>
      </c>
      <c r="K32" s="10">
        <v>46</v>
      </c>
      <c r="L32" s="23">
        <v>3</v>
      </c>
      <c r="M32" s="23">
        <v>2</v>
      </c>
      <c r="N32" s="23">
        <v>4</v>
      </c>
      <c r="O32" s="29">
        <f>O31+J32</f>
        <v>59717603.150000006</v>
      </c>
    </row>
    <row r="33" spans="1:15" s="11" customFormat="1" ht="40.15" customHeight="1" x14ac:dyDescent="0.2">
      <c r="A33" s="10">
        <v>31</v>
      </c>
      <c r="B33" s="5" t="s">
        <v>111</v>
      </c>
      <c r="C33" s="5" t="s">
        <v>113</v>
      </c>
      <c r="D33" s="5" t="s">
        <v>112</v>
      </c>
      <c r="E33" s="6">
        <v>3863079.45</v>
      </c>
      <c r="F33" s="6">
        <v>3863079.45</v>
      </c>
      <c r="G33" s="6">
        <v>3283617.53</v>
      </c>
      <c r="H33" s="7">
        <v>0.85</v>
      </c>
      <c r="I33" s="8" t="s">
        <v>129</v>
      </c>
      <c r="J33" s="9">
        <v>0</v>
      </c>
      <c r="K33" s="10">
        <v>44</v>
      </c>
      <c r="L33" s="24">
        <v>4</v>
      </c>
      <c r="M33" s="24">
        <v>1</v>
      </c>
      <c r="N33" s="24">
        <v>3</v>
      </c>
      <c r="O33" s="19"/>
    </row>
    <row r="34" spans="1:15" s="11" customFormat="1" ht="40.15" customHeight="1" x14ac:dyDescent="0.2">
      <c r="A34" s="10">
        <v>32</v>
      </c>
      <c r="B34" s="5" t="s">
        <v>45</v>
      </c>
      <c r="C34" s="5" t="s">
        <v>47</v>
      </c>
      <c r="D34" s="5" t="s">
        <v>46</v>
      </c>
      <c r="E34" s="6">
        <v>1767187.8</v>
      </c>
      <c r="F34" s="6">
        <v>1767187.8</v>
      </c>
      <c r="G34" s="6">
        <v>1502109.63</v>
      </c>
      <c r="H34" s="7">
        <v>0.85</v>
      </c>
      <c r="I34" s="8" t="s">
        <v>131</v>
      </c>
      <c r="J34" s="9">
        <v>0</v>
      </c>
      <c r="K34" s="10">
        <v>44</v>
      </c>
      <c r="L34" s="10">
        <v>2</v>
      </c>
      <c r="M34" s="10">
        <v>1</v>
      </c>
      <c r="N34" s="10">
        <v>4</v>
      </c>
      <c r="O34" s="19"/>
    </row>
    <row r="35" spans="1:15" s="11" customFormat="1" ht="40.15" customHeight="1" x14ac:dyDescent="0.2">
      <c r="A35" s="10">
        <v>33</v>
      </c>
      <c r="B35" s="5" t="s">
        <v>52</v>
      </c>
      <c r="C35" s="5" t="s">
        <v>54</v>
      </c>
      <c r="D35" s="5" t="s">
        <v>53</v>
      </c>
      <c r="E35" s="6">
        <v>4001352.44</v>
      </c>
      <c r="F35" s="6">
        <v>3997852.44</v>
      </c>
      <c r="G35" s="6">
        <v>3398174.57</v>
      </c>
      <c r="H35" s="7">
        <v>0.85</v>
      </c>
      <c r="I35" s="8" t="s">
        <v>132</v>
      </c>
      <c r="J35" s="9">
        <v>0</v>
      </c>
      <c r="K35" s="10">
        <v>43</v>
      </c>
      <c r="L35" s="10">
        <v>1</v>
      </c>
      <c r="M35" s="10">
        <v>1</v>
      </c>
      <c r="N35" s="10">
        <v>4</v>
      </c>
      <c r="O35" s="19"/>
    </row>
    <row r="36" spans="1:15" s="11" customFormat="1" ht="40.15" customHeight="1" x14ac:dyDescent="0.2">
      <c r="A36" s="10">
        <v>34</v>
      </c>
      <c r="B36" s="5" t="s">
        <v>86</v>
      </c>
      <c r="C36" s="5" t="s">
        <v>88</v>
      </c>
      <c r="D36" s="5" t="s">
        <v>87</v>
      </c>
      <c r="E36" s="6">
        <v>3977210.03</v>
      </c>
      <c r="F36" s="6">
        <v>3977210.03</v>
      </c>
      <c r="G36" s="6">
        <v>3380628.53</v>
      </c>
      <c r="H36" s="7">
        <v>0.85</v>
      </c>
      <c r="I36" s="8" t="s">
        <v>129</v>
      </c>
      <c r="J36" s="9">
        <v>0</v>
      </c>
      <c r="K36" s="10">
        <v>42</v>
      </c>
      <c r="L36" s="10">
        <v>1</v>
      </c>
      <c r="M36" s="10">
        <v>2</v>
      </c>
      <c r="N36" s="10">
        <v>4</v>
      </c>
      <c r="O36" s="19"/>
    </row>
    <row r="37" spans="1:15" s="11" customFormat="1" ht="40.15" customHeight="1" x14ac:dyDescent="0.2">
      <c r="A37" s="10">
        <v>35</v>
      </c>
      <c r="B37" s="5" t="s">
        <v>55</v>
      </c>
      <c r="C37" s="5" t="s">
        <v>56</v>
      </c>
      <c r="D37" s="5" t="s">
        <v>125</v>
      </c>
      <c r="E37" s="6">
        <v>2118118.17</v>
      </c>
      <c r="F37" s="6">
        <v>2045738.17</v>
      </c>
      <c r="G37" s="6">
        <v>1677505.3</v>
      </c>
      <c r="H37" s="7">
        <v>0.82</v>
      </c>
      <c r="I37" s="8" t="s">
        <v>127</v>
      </c>
      <c r="J37" s="9">
        <v>0</v>
      </c>
      <c r="K37" s="10">
        <v>41</v>
      </c>
      <c r="L37" s="10">
        <v>3</v>
      </c>
      <c r="M37" s="10">
        <v>1</v>
      </c>
      <c r="N37" s="10">
        <v>4</v>
      </c>
      <c r="O37" s="19"/>
    </row>
    <row r="38" spans="1:15" s="11" customFormat="1" ht="40.15" customHeight="1" x14ac:dyDescent="0.2">
      <c r="A38" s="10">
        <v>36</v>
      </c>
      <c r="B38" s="5" t="s">
        <v>13</v>
      </c>
      <c r="C38" s="5" t="s">
        <v>14</v>
      </c>
      <c r="D38" s="5" t="s">
        <v>123</v>
      </c>
      <c r="E38" s="6">
        <v>1476633.87</v>
      </c>
      <c r="F38" s="6">
        <v>1396633.87</v>
      </c>
      <c r="G38" s="6">
        <v>1145239.77</v>
      </c>
      <c r="H38" s="7">
        <v>0.82</v>
      </c>
      <c r="I38" s="8" t="s">
        <v>131</v>
      </c>
      <c r="J38" s="9">
        <v>0</v>
      </c>
      <c r="K38" s="10">
        <v>39</v>
      </c>
      <c r="L38" s="10">
        <v>2</v>
      </c>
      <c r="M38" s="10">
        <v>1</v>
      </c>
      <c r="N38" s="10">
        <v>4</v>
      </c>
    </row>
    <row r="39" spans="1:15" s="11" customFormat="1" ht="40.15" customHeight="1" x14ac:dyDescent="0.2">
      <c r="A39" s="44">
        <v>37</v>
      </c>
      <c r="B39" s="5" t="s">
        <v>92</v>
      </c>
      <c r="C39" s="5" t="s">
        <v>94</v>
      </c>
      <c r="D39" s="5" t="s">
        <v>93</v>
      </c>
      <c r="E39" s="6">
        <v>826416.76</v>
      </c>
      <c r="F39" s="6">
        <v>817362.76</v>
      </c>
      <c r="G39" s="6">
        <v>694758.35</v>
      </c>
      <c r="H39" s="7">
        <v>0.85</v>
      </c>
      <c r="I39" s="8" t="s">
        <v>131</v>
      </c>
      <c r="J39" s="9">
        <v>0</v>
      </c>
      <c r="K39" s="10">
        <v>38</v>
      </c>
      <c r="L39" s="10">
        <v>1</v>
      </c>
      <c r="M39" s="10">
        <v>1</v>
      </c>
      <c r="N39" s="10">
        <v>4</v>
      </c>
    </row>
    <row r="40" spans="1:15" s="11" customFormat="1" ht="40.15" customHeight="1" x14ac:dyDescent="0.2">
      <c r="A40" s="44"/>
      <c r="B40" s="5" t="s">
        <v>15</v>
      </c>
      <c r="C40" s="5" t="s">
        <v>17</v>
      </c>
      <c r="D40" s="5" t="s">
        <v>16</v>
      </c>
      <c r="E40" s="6">
        <v>2778857.94</v>
      </c>
      <c r="F40" s="6">
        <v>2773857.94</v>
      </c>
      <c r="G40" s="6">
        <v>2357779.25</v>
      </c>
      <c r="H40" s="7">
        <v>0.85</v>
      </c>
      <c r="I40" s="8" t="s">
        <v>128</v>
      </c>
      <c r="J40" s="9">
        <v>0</v>
      </c>
      <c r="K40" s="10">
        <v>36</v>
      </c>
      <c r="L40" s="10">
        <v>1</v>
      </c>
      <c r="M40" s="10">
        <v>1</v>
      </c>
      <c r="N40" s="10">
        <v>4</v>
      </c>
    </row>
    <row r="41" spans="1:15" s="11" customFormat="1" ht="40.15" customHeight="1" x14ac:dyDescent="0.2">
      <c r="A41" s="10">
        <v>39</v>
      </c>
      <c r="B41" s="5" t="s">
        <v>57</v>
      </c>
      <c r="C41" s="5" t="s">
        <v>59</v>
      </c>
      <c r="D41" s="5" t="s">
        <v>58</v>
      </c>
      <c r="E41" s="6">
        <v>3051482.4</v>
      </c>
      <c r="F41" s="6">
        <v>3033032.4</v>
      </c>
      <c r="G41" s="6">
        <v>2578077.54</v>
      </c>
      <c r="H41" s="7">
        <v>0.85</v>
      </c>
      <c r="I41" s="8" t="s">
        <v>129</v>
      </c>
      <c r="J41" s="9">
        <v>0</v>
      </c>
      <c r="K41" s="10">
        <v>35</v>
      </c>
      <c r="L41" s="10">
        <v>2</v>
      </c>
      <c r="M41" s="10">
        <v>1</v>
      </c>
      <c r="N41" s="10">
        <v>4</v>
      </c>
    </row>
    <row r="42" spans="1:15" s="11" customFormat="1" ht="40.15" customHeight="1" x14ac:dyDescent="0.2">
      <c r="A42" s="10">
        <v>40</v>
      </c>
      <c r="B42" s="5" t="s">
        <v>98</v>
      </c>
      <c r="C42" s="5" t="s">
        <v>100</v>
      </c>
      <c r="D42" s="5" t="s">
        <v>99</v>
      </c>
      <c r="E42" s="6">
        <v>1129561.31</v>
      </c>
      <c r="F42" s="6">
        <v>1123561.31</v>
      </c>
      <c r="G42" s="6">
        <v>955027.11</v>
      </c>
      <c r="H42" s="7">
        <v>0.85</v>
      </c>
      <c r="I42" s="8" t="s">
        <v>132</v>
      </c>
      <c r="J42" s="28" t="s">
        <v>141</v>
      </c>
      <c r="K42" s="10" t="s">
        <v>142</v>
      </c>
      <c r="L42" s="10"/>
      <c r="M42" s="10"/>
      <c r="N42" s="10"/>
    </row>
    <row r="43" spans="1:15" ht="15" x14ac:dyDescent="0.25">
      <c r="D43" s="21" t="s">
        <v>140</v>
      </c>
      <c r="E43" s="22">
        <f>SUM(E3:E42)</f>
        <v>96742174.62000002</v>
      </c>
      <c r="F43" s="22">
        <f t="shared" ref="F43" si="1">SUM(F3:F42)</f>
        <v>95269026.359999999</v>
      </c>
      <c r="G43" s="22">
        <f>SUM(G3:G42)</f>
        <v>80690520.730000004</v>
      </c>
      <c r="H43" s="25"/>
      <c r="I43" s="25"/>
      <c r="J43" s="26">
        <f>SUM(J3:J42)</f>
        <v>59717603.150000006</v>
      </c>
    </row>
    <row r="44" spans="1:15" x14ac:dyDescent="0.2">
      <c r="G44" s="20"/>
    </row>
    <row r="45" spans="1:15" x14ac:dyDescent="0.2">
      <c r="G45" s="20"/>
    </row>
    <row r="46" spans="1:15" ht="33.75" customHeight="1" x14ac:dyDescent="0.2">
      <c r="G46" s="42" t="s">
        <v>143</v>
      </c>
      <c r="H46" s="42"/>
      <c r="I46" s="42"/>
      <c r="J46" s="42"/>
      <c r="K46" s="42"/>
    </row>
    <row r="47" spans="1:15" ht="42.75" customHeight="1" x14ac:dyDescent="0.2">
      <c r="G47" s="39"/>
      <c r="H47" s="39"/>
      <c r="I47" s="39"/>
      <c r="J47" s="39"/>
      <c r="K47" s="39"/>
    </row>
    <row r="48" spans="1:15" ht="15.75" x14ac:dyDescent="0.2">
      <c r="G48" s="43" t="s">
        <v>144</v>
      </c>
      <c r="H48" s="43"/>
      <c r="I48" s="43"/>
      <c r="J48" s="43"/>
      <c r="K48" s="43"/>
    </row>
  </sheetData>
  <autoFilter ref="B2:N43"/>
  <mergeCells count="10">
    <mergeCell ref="A1:K1"/>
    <mergeCell ref="G46:K46"/>
    <mergeCell ref="G48:K48"/>
    <mergeCell ref="A5:A6"/>
    <mergeCell ref="A11:A12"/>
    <mergeCell ref="A13:A14"/>
    <mergeCell ref="A16:A17"/>
    <mergeCell ref="A29:A30"/>
    <mergeCell ref="A39:A40"/>
    <mergeCell ref="A19:A20"/>
  </mergeCells>
  <pageMargins left="0" right="0" top="0" bottom="0" header="0" footer="0"/>
  <pageSetup paperSize="9" scale="54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7"/>
  <sheetViews>
    <sheetView showOutlineSymbols="0" showWhiteSpace="0" workbookViewId="0">
      <pane ySplit="2" topLeftCell="A3" activePane="bottomLeft" state="frozen"/>
      <selection pane="bottomLeft" sqref="A1:J1"/>
    </sheetView>
  </sheetViews>
  <sheetFormatPr defaultRowHeight="14.25" x14ac:dyDescent="0.2"/>
  <cols>
    <col min="1" max="1" width="5.75" customWidth="1"/>
    <col min="2" max="2" width="16.75" customWidth="1"/>
    <col min="3" max="3" width="26.25" customWidth="1"/>
    <col min="4" max="4" width="45" customWidth="1"/>
    <col min="5" max="5" width="15.25" customWidth="1"/>
    <col min="6" max="6" width="17.25" customWidth="1"/>
    <col min="7" max="7" width="18" customWidth="1"/>
    <col min="8" max="8" width="0" hidden="1" customWidth="1"/>
    <col min="9" max="9" width="17.75" style="3" customWidth="1"/>
    <col min="11" max="13" width="0" hidden="1" customWidth="1"/>
    <col min="14" max="14" width="14.125" hidden="1" customWidth="1"/>
  </cols>
  <sheetData>
    <row r="1" spans="1:14" ht="51.75" customHeight="1" x14ac:dyDescent="0.2">
      <c r="A1" s="41" t="s">
        <v>146</v>
      </c>
      <c r="B1" s="41"/>
      <c r="C1" s="41"/>
      <c r="D1" s="41"/>
      <c r="E1" s="41"/>
      <c r="F1" s="41"/>
      <c r="G1" s="41"/>
      <c r="H1" s="41"/>
      <c r="I1" s="41"/>
      <c r="J1" s="41"/>
    </row>
    <row r="2" spans="1:14" ht="50.1" customHeight="1" x14ac:dyDescent="0.2">
      <c r="A2" s="1" t="s">
        <v>138</v>
      </c>
      <c r="B2" s="1" t="s">
        <v>0</v>
      </c>
      <c r="C2" s="1" t="s">
        <v>6</v>
      </c>
      <c r="D2" s="1" t="s">
        <v>1</v>
      </c>
      <c r="E2" s="1" t="s">
        <v>2</v>
      </c>
      <c r="F2" s="1" t="s">
        <v>3</v>
      </c>
      <c r="G2" s="1" t="s">
        <v>4</v>
      </c>
      <c r="H2" s="1"/>
      <c r="I2" s="2" t="s">
        <v>133</v>
      </c>
      <c r="J2" s="1" t="s">
        <v>134</v>
      </c>
      <c r="K2" s="32" t="s">
        <v>135</v>
      </c>
      <c r="L2" s="1" t="s">
        <v>136</v>
      </c>
      <c r="M2" s="1" t="s">
        <v>137</v>
      </c>
    </row>
    <row r="3" spans="1:14" s="11" customFormat="1" ht="40.15" customHeight="1" x14ac:dyDescent="0.2">
      <c r="A3" s="10">
        <v>1</v>
      </c>
      <c r="B3" s="5" t="s">
        <v>74</v>
      </c>
      <c r="C3" s="5" t="s">
        <v>76</v>
      </c>
      <c r="D3" s="5" t="s">
        <v>75</v>
      </c>
      <c r="E3" s="6">
        <v>2999955.75</v>
      </c>
      <c r="F3" s="6">
        <v>2950666.03</v>
      </c>
      <c r="G3" s="6">
        <v>2508066.13</v>
      </c>
      <c r="H3" s="8" t="s">
        <v>127</v>
      </c>
      <c r="I3" s="9">
        <v>2508066.13</v>
      </c>
      <c r="J3" s="10">
        <v>65</v>
      </c>
      <c r="K3" s="33">
        <v>4</v>
      </c>
      <c r="L3" s="10">
        <v>4</v>
      </c>
      <c r="M3" s="10">
        <v>4</v>
      </c>
      <c r="N3" s="19">
        <f>I3</f>
        <v>2508066.13</v>
      </c>
    </row>
    <row r="4" spans="1:14" s="11" customFormat="1" ht="40.15" customHeight="1" x14ac:dyDescent="0.2">
      <c r="A4" s="10">
        <v>2</v>
      </c>
      <c r="B4" s="5" t="s">
        <v>80</v>
      </c>
      <c r="C4" s="5" t="s">
        <v>82</v>
      </c>
      <c r="D4" s="5" t="s">
        <v>81</v>
      </c>
      <c r="E4" s="6">
        <v>2320742.23</v>
      </c>
      <c r="F4" s="6">
        <v>2259992.5299999998</v>
      </c>
      <c r="G4" s="6">
        <v>1920993.65</v>
      </c>
      <c r="H4" s="8" t="s">
        <v>130</v>
      </c>
      <c r="I4" s="9">
        <v>1920993.65</v>
      </c>
      <c r="J4" s="10">
        <v>63</v>
      </c>
      <c r="K4" s="33">
        <v>4</v>
      </c>
      <c r="L4" s="10">
        <v>3</v>
      </c>
      <c r="M4" s="10">
        <v>4</v>
      </c>
      <c r="N4" s="19">
        <f>N3+I4</f>
        <v>4429059.7799999993</v>
      </c>
    </row>
    <row r="5" spans="1:14" s="11" customFormat="1" ht="40.15" customHeight="1" x14ac:dyDescent="0.2">
      <c r="A5" s="44">
        <v>3</v>
      </c>
      <c r="B5" s="5" t="s">
        <v>89</v>
      </c>
      <c r="C5" s="5" t="s">
        <v>91</v>
      </c>
      <c r="D5" s="5" t="s">
        <v>90</v>
      </c>
      <c r="E5" s="6">
        <v>3953200.12</v>
      </c>
      <c r="F5" s="6">
        <v>3953200.12</v>
      </c>
      <c r="G5" s="6">
        <v>3360220.1</v>
      </c>
      <c r="H5" s="8" t="s">
        <v>128</v>
      </c>
      <c r="I5" s="9">
        <v>3360220.1</v>
      </c>
      <c r="J5" s="10">
        <v>63</v>
      </c>
      <c r="K5" s="33">
        <v>3</v>
      </c>
      <c r="L5" s="10">
        <v>4</v>
      </c>
      <c r="M5" s="10">
        <v>4</v>
      </c>
      <c r="N5" s="19">
        <f t="shared" ref="N5:N19" si="0">N4+I5</f>
        <v>7789279.879999999</v>
      </c>
    </row>
    <row r="6" spans="1:14" s="11" customFormat="1" ht="40.15" customHeight="1" x14ac:dyDescent="0.2">
      <c r="A6" s="44"/>
      <c r="B6" s="5" t="s">
        <v>66</v>
      </c>
      <c r="C6" s="5" t="s">
        <v>68</v>
      </c>
      <c r="D6" s="5" t="s">
        <v>67</v>
      </c>
      <c r="E6" s="6">
        <v>1869782.31</v>
      </c>
      <c r="F6" s="6">
        <v>1820828.31</v>
      </c>
      <c r="G6" s="6">
        <v>1547704.06</v>
      </c>
      <c r="H6" s="8" t="s">
        <v>127</v>
      </c>
      <c r="I6" s="9">
        <v>1547704.06</v>
      </c>
      <c r="J6" s="10">
        <v>63</v>
      </c>
      <c r="K6" s="33">
        <v>3</v>
      </c>
      <c r="L6" s="10">
        <v>4</v>
      </c>
      <c r="M6" s="10">
        <v>4</v>
      </c>
      <c r="N6" s="19">
        <f t="shared" si="0"/>
        <v>9336983.9399999995</v>
      </c>
    </row>
    <row r="7" spans="1:14" s="11" customFormat="1" ht="40.15" customHeight="1" x14ac:dyDescent="0.2">
      <c r="A7" s="10">
        <v>5</v>
      </c>
      <c r="B7" s="5" t="s">
        <v>48</v>
      </c>
      <c r="C7" s="5" t="s">
        <v>50</v>
      </c>
      <c r="D7" s="5" t="s">
        <v>49</v>
      </c>
      <c r="E7" s="6">
        <v>4596093.8</v>
      </c>
      <c r="F7" s="6">
        <v>4000000</v>
      </c>
      <c r="G7" s="6">
        <v>3400000</v>
      </c>
      <c r="H7" s="8" t="s">
        <v>132</v>
      </c>
      <c r="I7" s="9">
        <v>3400000</v>
      </c>
      <c r="J7" s="10">
        <v>62</v>
      </c>
      <c r="K7" s="33">
        <v>3</v>
      </c>
      <c r="L7" s="10">
        <v>3</v>
      </c>
      <c r="M7" s="10">
        <v>4</v>
      </c>
      <c r="N7" s="19">
        <f t="shared" si="0"/>
        <v>12736983.939999999</v>
      </c>
    </row>
    <row r="8" spans="1:14" s="11" customFormat="1" ht="40.15" customHeight="1" x14ac:dyDescent="0.2">
      <c r="A8" s="10">
        <v>6</v>
      </c>
      <c r="B8" s="5" t="s">
        <v>30</v>
      </c>
      <c r="C8" s="5" t="s">
        <v>32</v>
      </c>
      <c r="D8" s="5" t="s">
        <v>31</v>
      </c>
      <c r="E8" s="6">
        <v>1476513.34</v>
      </c>
      <c r="F8" s="6">
        <v>1476513.34</v>
      </c>
      <c r="G8" s="6">
        <v>1255036.3400000001</v>
      </c>
      <c r="H8" s="8" t="s">
        <v>128</v>
      </c>
      <c r="I8" s="9">
        <v>1255036.3400000001</v>
      </c>
      <c r="J8" s="10">
        <v>60</v>
      </c>
      <c r="K8" s="34">
        <v>4</v>
      </c>
      <c r="L8" s="23">
        <v>4</v>
      </c>
      <c r="M8" s="23">
        <v>4</v>
      </c>
      <c r="N8" s="19">
        <f t="shared" si="0"/>
        <v>13992020.279999999</v>
      </c>
    </row>
    <row r="9" spans="1:14" s="30" customFormat="1" ht="40.15" customHeight="1" x14ac:dyDescent="0.2">
      <c r="A9" s="10">
        <v>7</v>
      </c>
      <c r="B9" s="5" t="s">
        <v>21</v>
      </c>
      <c r="C9" s="5" t="s">
        <v>23</v>
      </c>
      <c r="D9" s="5" t="s">
        <v>22</v>
      </c>
      <c r="E9" s="6">
        <v>3005511.32</v>
      </c>
      <c r="F9" s="6">
        <v>3005511.32</v>
      </c>
      <c r="G9" s="6">
        <v>2554684.62</v>
      </c>
      <c r="H9" s="8" t="s">
        <v>127</v>
      </c>
      <c r="I9" s="9">
        <v>2554684.62</v>
      </c>
      <c r="J9" s="10">
        <v>60</v>
      </c>
      <c r="K9" s="31">
        <v>4</v>
      </c>
      <c r="L9" s="31">
        <v>3</v>
      </c>
      <c r="M9" s="31">
        <v>4</v>
      </c>
      <c r="N9" s="29">
        <f t="shared" si="0"/>
        <v>16546704.899999999</v>
      </c>
    </row>
    <row r="10" spans="1:14" s="11" customFormat="1" ht="40.15" customHeight="1" x14ac:dyDescent="0.2">
      <c r="A10" s="10">
        <v>8</v>
      </c>
      <c r="B10" s="5" t="s">
        <v>69</v>
      </c>
      <c r="C10" s="5" t="s">
        <v>71</v>
      </c>
      <c r="D10" s="5" t="s">
        <v>70</v>
      </c>
      <c r="E10" s="6">
        <v>4075773.5</v>
      </c>
      <c r="F10" s="6">
        <v>3999636.5</v>
      </c>
      <c r="G10" s="6">
        <v>3399691.03</v>
      </c>
      <c r="H10" s="8" t="s">
        <v>128</v>
      </c>
      <c r="I10" s="9">
        <v>3399691.03</v>
      </c>
      <c r="J10" s="10">
        <v>59</v>
      </c>
      <c r="K10" s="35">
        <v>3</v>
      </c>
      <c r="L10" s="24">
        <v>3</v>
      </c>
      <c r="M10" s="24">
        <v>4</v>
      </c>
      <c r="N10" s="19">
        <f t="shared" si="0"/>
        <v>19946395.93</v>
      </c>
    </row>
    <row r="11" spans="1:14" s="11" customFormat="1" ht="40.15" customHeight="1" x14ac:dyDescent="0.2">
      <c r="A11" s="44">
        <v>9</v>
      </c>
      <c r="B11" s="5" t="s">
        <v>63</v>
      </c>
      <c r="C11" s="5" t="s">
        <v>65</v>
      </c>
      <c r="D11" s="5" t="s">
        <v>64</v>
      </c>
      <c r="E11" s="6">
        <v>1973289</v>
      </c>
      <c r="F11" s="6">
        <v>1973289</v>
      </c>
      <c r="G11" s="6">
        <v>1677295.65</v>
      </c>
      <c r="H11" s="8" t="s">
        <v>127</v>
      </c>
      <c r="I11" s="9">
        <v>1677295.65</v>
      </c>
      <c r="J11" s="10">
        <v>58</v>
      </c>
      <c r="K11" s="33">
        <v>2</v>
      </c>
      <c r="L11" s="10">
        <v>3</v>
      </c>
      <c r="M11" s="10">
        <v>4</v>
      </c>
      <c r="N11" s="19">
        <f t="shared" si="0"/>
        <v>21623691.579999998</v>
      </c>
    </row>
    <row r="12" spans="1:14" s="11" customFormat="1" ht="40.15" customHeight="1" x14ac:dyDescent="0.2">
      <c r="A12" s="44"/>
      <c r="B12" s="5" t="s">
        <v>95</v>
      </c>
      <c r="C12" s="5" t="s">
        <v>97</v>
      </c>
      <c r="D12" s="5" t="s">
        <v>96</v>
      </c>
      <c r="E12" s="6">
        <v>1580112.99</v>
      </c>
      <c r="F12" s="6">
        <v>1574700.99</v>
      </c>
      <c r="G12" s="6">
        <v>1338495.8500000001</v>
      </c>
      <c r="H12" s="8" t="s">
        <v>129</v>
      </c>
      <c r="I12" s="9">
        <v>1338495.8500000001</v>
      </c>
      <c r="J12" s="10">
        <v>58</v>
      </c>
      <c r="K12" s="33">
        <v>2</v>
      </c>
      <c r="L12" s="10">
        <v>3</v>
      </c>
      <c r="M12" s="10">
        <v>4</v>
      </c>
      <c r="N12" s="19">
        <f t="shared" si="0"/>
        <v>22962187.43</v>
      </c>
    </row>
    <row r="13" spans="1:14" s="11" customFormat="1" ht="40.15" customHeight="1" x14ac:dyDescent="0.2">
      <c r="A13" s="44">
        <v>11</v>
      </c>
      <c r="B13" s="5" t="s">
        <v>27</v>
      </c>
      <c r="C13" s="5" t="s">
        <v>29</v>
      </c>
      <c r="D13" s="5" t="s">
        <v>28</v>
      </c>
      <c r="E13" s="6">
        <v>1412839.5</v>
      </c>
      <c r="F13" s="6">
        <v>1412839.5</v>
      </c>
      <c r="G13" s="6">
        <v>1200913.58</v>
      </c>
      <c r="H13" s="8" t="s">
        <v>129</v>
      </c>
      <c r="I13" s="9">
        <v>1200913.58</v>
      </c>
      <c r="J13" s="10">
        <v>58</v>
      </c>
      <c r="K13" s="33">
        <v>1</v>
      </c>
      <c r="L13" s="10">
        <v>4</v>
      </c>
      <c r="M13" s="10">
        <v>4</v>
      </c>
      <c r="N13" s="19">
        <f t="shared" si="0"/>
        <v>24163101.009999998</v>
      </c>
    </row>
    <row r="14" spans="1:14" s="11" customFormat="1" ht="40.15" customHeight="1" x14ac:dyDescent="0.2">
      <c r="A14" s="44"/>
      <c r="B14" s="5" t="s">
        <v>33</v>
      </c>
      <c r="C14" s="5" t="s">
        <v>35</v>
      </c>
      <c r="D14" s="5" t="s">
        <v>34</v>
      </c>
      <c r="E14" s="6">
        <v>2596161</v>
      </c>
      <c r="F14" s="6">
        <v>2596161</v>
      </c>
      <c r="G14" s="6">
        <v>2206736.85</v>
      </c>
      <c r="H14" s="8" t="s">
        <v>131</v>
      </c>
      <c r="I14" s="9">
        <f>G14</f>
        <v>2206736.85</v>
      </c>
      <c r="J14" s="10">
        <v>58</v>
      </c>
      <c r="K14" s="33">
        <v>1</v>
      </c>
      <c r="L14" s="10">
        <v>4</v>
      </c>
      <c r="M14" s="10">
        <v>4</v>
      </c>
      <c r="N14" s="19">
        <f t="shared" si="0"/>
        <v>26369837.859999999</v>
      </c>
    </row>
    <row r="15" spans="1:14" s="11" customFormat="1" ht="40.15" customHeight="1" x14ac:dyDescent="0.2">
      <c r="A15" s="10">
        <v>13</v>
      </c>
      <c r="B15" s="5" t="s">
        <v>105</v>
      </c>
      <c r="C15" s="5" t="s">
        <v>107</v>
      </c>
      <c r="D15" s="5" t="s">
        <v>106</v>
      </c>
      <c r="E15" s="6">
        <v>1851842.47</v>
      </c>
      <c r="F15" s="6">
        <v>1851842.47</v>
      </c>
      <c r="G15" s="6">
        <v>1574066.1</v>
      </c>
      <c r="H15" s="8" t="s">
        <v>127</v>
      </c>
      <c r="I15" s="9">
        <v>1574066.1</v>
      </c>
      <c r="J15" s="10">
        <v>57</v>
      </c>
      <c r="K15" s="33">
        <v>3</v>
      </c>
      <c r="L15" s="10">
        <v>3</v>
      </c>
      <c r="M15" s="10">
        <v>4</v>
      </c>
      <c r="N15" s="19">
        <f t="shared" si="0"/>
        <v>27943903.960000001</v>
      </c>
    </row>
    <row r="16" spans="1:14" s="11" customFormat="1" ht="40.15" customHeight="1" x14ac:dyDescent="0.2">
      <c r="A16" s="44">
        <v>14</v>
      </c>
      <c r="B16" s="5" t="s">
        <v>60</v>
      </c>
      <c r="C16" s="5" t="s">
        <v>62</v>
      </c>
      <c r="D16" s="5" t="s">
        <v>61</v>
      </c>
      <c r="E16" s="6">
        <v>2357674.92</v>
      </c>
      <c r="F16" s="6">
        <v>2318074.92</v>
      </c>
      <c r="G16" s="6">
        <v>1970363.68</v>
      </c>
      <c r="H16" s="8" t="s">
        <v>128</v>
      </c>
      <c r="I16" s="9">
        <v>1970363.68</v>
      </c>
      <c r="J16" s="10">
        <v>56</v>
      </c>
      <c r="K16" s="33">
        <v>4</v>
      </c>
      <c r="L16" s="10">
        <v>2</v>
      </c>
      <c r="M16" s="10">
        <v>4</v>
      </c>
      <c r="N16" s="19">
        <f t="shared" si="0"/>
        <v>29914267.640000001</v>
      </c>
    </row>
    <row r="17" spans="1:14" s="11" customFormat="1" ht="40.15" customHeight="1" x14ac:dyDescent="0.2">
      <c r="A17" s="44"/>
      <c r="B17" s="5" t="s">
        <v>101</v>
      </c>
      <c r="C17" s="5" t="s">
        <v>103</v>
      </c>
      <c r="D17" s="5" t="s">
        <v>102</v>
      </c>
      <c r="E17" s="6">
        <v>1312138.78</v>
      </c>
      <c r="F17" s="6">
        <v>1310138.78</v>
      </c>
      <c r="G17" s="6">
        <v>1113617.96</v>
      </c>
      <c r="H17" s="8" t="s">
        <v>132</v>
      </c>
      <c r="I17" s="9">
        <v>1113617.96</v>
      </c>
      <c r="J17" s="10">
        <v>56</v>
      </c>
      <c r="K17" s="33">
        <v>4</v>
      </c>
      <c r="L17" s="10">
        <v>2</v>
      </c>
      <c r="M17" s="10">
        <v>4</v>
      </c>
      <c r="N17" s="19">
        <f t="shared" si="0"/>
        <v>31027885.600000001</v>
      </c>
    </row>
    <row r="18" spans="1:14" s="11" customFormat="1" ht="40.15" customHeight="1" x14ac:dyDescent="0.2">
      <c r="A18" s="10">
        <v>16</v>
      </c>
      <c r="B18" s="5" t="s">
        <v>77</v>
      </c>
      <c r="C18" s="5" t="s">
        <v>79</v>
      </c>
      <c r="D18" s="5" t="s">
        <v>78</v>
      </c>
      <c r="E18" s="6">
        <v>2153565.77</v>
      </c>
      <c r="F18" s="6">
        <v>1891078.06</v>
      </c>
      <c r="G18" s="6">
        <v>1607416.35</v>
      </c>
      <c r="H18" s="8" t="s">
        <v>127</v>
      </c>
      <c r="I18" s="9">
        <v>1607416.35</v>
      </c>
      <c r="J18" s="10">
        <v>56</v>
      </c>
      <c r="K18" s="33">
        <v>1</v>
      </c>
      <c r="L18" s="10">
        <v>3</v>
      </c>
      <c r="M18" s="10">
        <v>4</v>
      </c>
      <c r="N18" s="19">
        <f t="shared" si="0"/>
        <v>32635301.950000003</v>
      </c>
    </row>
    <row r="19" spans="1:14" s="11" customFormat="1" ht="40.15" customHeight="1" x14ac:dyDescent="0.2">
      <c r="A19" s="45">
        <v>17</v>
      </c>
      <c r="B19" s="5" t="s">
        <v>117</v>
      </c>
      <c r="C19" s="5" t="s">
        <v>119</v>
      </c>
      <c r="D19" s="5" t="s">
        <v>118</v>
      </c>
      <c r="E19" s="6">
        <v>999915.96</v>
      </c>
      <c r="F19" s="6">
        <v>988919.76</v>
      </c>
      <c r="G19" s="6">
        <v>692243.83</v>
      </c>
      <c r="H19" s="8" t="s">
        <v>132</v>
      </c>
      <c r="I19" s="9">
        <v>692243.83</v>
      </c>
      <c r="J19" s="10">
        <v>55</v>
      </c>
      <c r="K19" s="33">
        <v>4</v>
      </c>
      <c r="L19" s="10">
        <v>4</v>
      </c>
      <c r="M19" s="10">
        <v>4</v>
      </c>
      <c r="N19" s="19">
        <f t="shared" si="0"/>
        <v>33327545.780000001</v>
      </c>
    </row>
    <row r="20" spans="1:14" s="11" customFormat="1" ht="40.15" customHeight="1" x14ac:dyDescent="0.2">
      <c r="A20" s="46"/>
      <c r="B20" s="5" t="s">
        <v>120</v>
      </c>
      <c r="C20" s="5" t="s">
        <v>51</v>
      </c>
      <c r="D20" s="5" t="s">
        <v>121</v>
      </c>
      <c r="E20" s="6">
        <v>1168122.6000000001</v>
      </c>
      <c r="F20" s="6">
        <v>1143314.68</v>
      </c>
      <c r="G20" s="6">
        <v>971817.48</v>
      </c>
      <c r="H20" s="8" t="s">
        <v>129</v>
      </c>
      <c r="I20" s="9">
        <v>971817.48</v>
      </c>
      <c r="J20" s="40">
        <v>55</v>
      </c>
      <c r="K20" s="33">
        <v>4</v>
      </c>
      <c r="L20" s="10">
        <v>4</v>
      </c>
      <c r="M20" s="10">
        <v>4</v>
      </c>
      <c r="N20" s="19">
        <f>N21+I20</f>
        <v>36815620.390000001</v>
      </c>
    </row>
    <row r="21" spans="1:14" s="11" customFormat="1" ht="50.1" customHeight="1" x14ac:dyDescent="0.2">
      <c r="A21" s="10">
        <v>19</v>
      </c>
      <c r="B21" s="5" t="s">
        <v>114</v>
      </c>
      <c r="C21" s="5" t="s">
        <v>116</v>
      </c>
      <c r="D21" s="5" t="s">
        <v>115</v>
      </c>
      <c r="E21" s="6">
        <v>2960302.5</v>
      </c>
      <c r="F21" s="6">
        <v>2960302.5</v>
      </c>
      <c r="G21" s="6">
        <v>2516257.13</v>
      </c>
      <c r="H21" s="8" t="s">
        <v>131</v>
      </c>
      <c r="I21" s="9">
        <f>G21</f>
        <v>2516257.13</v>
      </c>
      <c r="J21" s="10">
        <v>54</v>
      </c>
      <c r="K21" s="33">
        <v>1</v>
      </c>
      <c r="L21" s="10">
        <v>4</v>
      </c>
      <c r="M21" s="10">
        <v>4</v>
      </c>
      <c r="N21" s="19">
        <f>N19+I21</f>
        <v>35843802.910000004</v>
      </c>
    </row>
    <row r="22" spans="1:14" ht="15" x14ac:dyDescent="0.25">
      <c r="D22" s="27" t="s">
        <v>140</v>
      </c>
      <c r="E22" s="36">
        <f>SUM(E3:E21)</f>
        <v>44663537.860000007</v>
      </c>
      <c r="F22" s="36">
        <f>SUM(F3:F21)</f>
        <v>43487009.809999995</v>
      </c>
      <c r="G22" s="36">
        <f>SUM(G3:G21)</f>
        <v>36815620.390000001</v>
      </c>
      <c r="H22" s="37"/>
      <c r="I22" s="38">
        <f>SUM(I3:I21)</f>
        <v>36815620.390000001</v>
      </c>
    </row>
    <row r="25" spans="1:14" ht="33" customHeight="1" x14ac:dyDescent="0.2">
      <c r="G25" s="42" t="s">
        <v>143</v>
      </c>
      <c r="H25" s="42"/>
      <c r="I25" s="42"/>
      <c r="J25" s="42"/>
      <c r="K25" s="42"/>
    </row>
    <row r="26" spans="1:14" ht="15.75" x14ac:dyDescent="0.2">
      <c r="G26" s="39"/>
      <c r="H26" s="39"/>
      <c r="I26" s="39"/>
      <c r="J26" s="39"/>
      <c r="K26" s="39"/>
    </row>
    <row r="27" spans="1:14" ht="36.75" customHeight="1" x14ac:dyDescent="0.2">
      <c r="G27" s="43" t="s">
        <v>144</v>
      </c>
      <c r="H27" s="43"/>
      <c r="I27" s="43"/>
      <c r="J27" s="43"/>
      <c r="K27" s="43"/>
    </row>
  </sheetData>
  <autoFilter ref="B2:M22"/>
  <mergeCells count="8">
    <mergeCell ref="A1:J1"/>
    <mergeCell ref="G25:K25"/>
    <mergeCell ref="G27:K27"/>
    <mergeCell ref="A5:A6"/>
    <mergeCell ref="A11:A12"/>
    <mergeCell ref="A13:A14"/>
    <mergeCell ref="A16:A17"/>
    <mergeCell ref="A19:A20"/>
  </mergeCells>
  <pageMargins left="0" right="0" top="0" bottom="0" header="0" footer="0"/>
  <pageSetup paperSize="9" scale="54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0"/>
  <sheetViews>
    <sheetView tabSelected="1" showOutlineSymbols="0" showWhiteSpace="0" workbookViewId="0">
      <pane ySplit="2" topLeftCell="A3" activePane="bottomLeft" state="frozen"/>
      <selection pane="bottomLeft" activeCell="D9" sqref="D9"/>
    </sheetView>
  </sheetViews>
  <sheetFormatPr defaultRowHeight="14.25" x14ac:dyDescent="0.2"/>
  <cols>
    <col min="1" max="1" width="5.75" customWidth="1"/>
    <col min="2" max="2" width="16.75" customWidth="1"/>
    <col min="3" max="3" width="26.25" customWidth="1"/>
    <col min="4" max="4" width="45" customWidth="1"/>
    <col min="5" max="5" width="15.25" customWidth="1"/>
    <col min="6" max="6" width="17.25" customWidth="1"/>
    <col min="7" max="7" width="18" customWidth="1"/>
    <col min="8" max="8" width="0" hidden="1" customWidth="1"/>
    <col min="9" max="9" width="17.75" style="3" customWidth="1"/>
    <col min="11" max="13" width="0" hidden="1" customWidth="1"/>
    <col min="14" max="14" width="14.125" hidden="1" customWidth="1"/>
  </cols>
  <sheetData>
    <row r="1" spans="1:14" ht="51.75" customHeight="1" x14ac:dyDescent="0.2">
      <c r="A1" s="41" t="s">
        <v>147</v>
      </c>
      <c r="B1" s="41"/>
      <c r="C1" s="41"/>
      <c r="D1" s="41"/>
      <c r="E1" s="41"/>
      <c r="F1" s="41"/>
      <c r="G1" s="41"/>
      <c r="H1" s="41"/>
      <c r="I1" s="41"/>
      <c r="J1" s="41"/>
    </row>
    <row r="2" spans="1:14" ht="50.1" customHeight="1" x14ac:dyDescent="0.2">
      <c r="A2" s="1" t="s">
        <v>138</v>
      </c>
      <c r="B2" s="1" t="s">
        <v>0</v>
      </c>
      <c r="C2" s="1" t="s">
        <v>6</v>
      </c>
      <c r="D2" s="1" t="s">
        <v>1</v>
      </c>
      <c r="E2" s="1" t="s">
        <v>2</v>
      </c>
      <c r="F2" s="1" t="s">
        <v>3</v>
      </c>
      <c r="G2" s="1" t="s">
        <v>4</v>
      </c>
      <c r="H2" s="1"/>
      <c r="I2" s="2" t="s">
        <v>133</v>
      </c>
      <c r="J2" s="1" t="s">
        <v>134</v>
      </c>
      <c r="K2" s="32" t="s">
        <v>135</v>
      </c>
      <c r="L2" s="1" t="s">
        <v>136</v>
      </c>
      <c r="M2" s="1" t="s">
        <v>137</v>
      </c>
    </row>
    <row r="3" spans="1:14" s="11" customFormat="1" ht="40.15" customHeight="1" x14ac:dyDescent="0.2">
      <c r="A3" s="10">
        <v>1</v>
      </c>
      <c r="B3" s="5" t="s">
        <v>18</v>
      </c>
      <c r="C3" s="5" t="s">
        <v>20</v>
      </c>
      <c r="D3" s="5" t="s">
        <v>19</v>
      </c>
      <c r="E3" s="6">
        <v>1307627.1000000001</v>
      </c>
      <c r="F3" s="6">
        <v>1307627.1000000001</v>
      </c>
      <c r="G3" s="6">
        <v>1111483.04</v>
      </c>
      <c r="H3" s="8" t="s">
        <v>129</v>
      </c>
      <c r="I3" s="9">
        <v>1111483.04</v>
      </c>
      <c r="J3" s="10">
        <v>53</v>
      </c>
      <c r="K3" s="33">
        <v>3</v>
      </c>
      <c r="L3" s="10">
        <v>3</v>
      </c>
      <c r="M3" s="10">
        <v>4</v>
      </c>
      <c r="N3" s="19" t="e">
        <f>#REF!+I3</f>
        <v>#REF!</v>
      </c>
    </row>
    <row r="4" spans="1:14" s="11" customFormat="1" ht="40.15" customHeight="1" x14ac:dyDescent="0.2">
      <c r="A4" s="10">
        <v>2</v>
      </c>
      <c r="B4" s="5" t="s">
        <v>24</v>
      </c>
      <c r="C4" s="5" t="s">
        <v>26</v>
      </c>
      <c r="D4" s="5" t="s">
        <v>25</v>
      </c>
      <c r="E4" s="6">
        <v>1732875.62</v>
      </c>
      <c r="F4" s="6">
        <v>1732875.62</v>
      </c>
      <c r="G4" s="6">
        <v>1472944.28</v>
      </c>
      <c r="H4" s="8" t="s">
        <v>131</v>
      </c>
      <c r="I4" s="9">
        <f>G4</f>
        <v>1472944.28</v>
      </c>
      <c r="J4" s="10">
        <v>52</v>
      </c>
      <c r="K4" s="33">
        <v>3</v>
      </c>
      <c r="L4" s="10">
        <v>2</v>
      </c>
      <c r="M4" s="10">
        <v>4</v>
      </c>
      <c r="N4" s="19" t="e">
        <f t="shared" ref="N4:N12" si="0">N3+I4</f>
        <v>#REF!</v>
      </c>
    </row>
    <row r="5" spans="1:14" s="11" customFormat="1" ht="40.15" customHeight="1" x14ac:dyDescent="0.2">
      <c r="A5" s="10">
        <v>3</v>
      </c>
      <c r="B5" s="5" t="s">
        <v>42</v>
      </c>
      <c r="C5" s="5" t="s">
        <v>44</v>
      </c>
      <c r="D5" s="5" t="s">
        <v>43</v>
      </c>
      <c r="E5" s="6">
        <v>2424096.7200000002</v>
      </c>
      <c r="F5" s="6">
        <v>2424096.7200000002</v>
      </c>
      <c r="G5" s="6">
        <v>2060482.21</v>
      </c>
      <c r="H5" s="8" t="s">
        <v>132</v>
      </c>
      <c r="I5" s="9">
        <v>2060482.21</v>
      </c>
      <c r="J5" s="10">
        <v>52</v>
      </c>
      <c r="K5" s="33">
        <v>2</v>
      </c>
      <c r="L5" s="10">
        <v>3</v>
      </c>
      <c r="M5" s="10">
        <v>4</v>
      </c>
      <c r="N5" s="19" t="e">
        <f t="shared" si="0"/>
        <v>#REF!</v>
      </c>
    </row>
    <row r="6" spans="1:14" s="11" customFormat="1" ht="40.15" customHeight="1" x14ac:dyDescent="0.2">
      <c r="A6" s="10">
        <v>4</v>
      </c>
      <c r="B6" s="5" t="s">
        <v>122</v>
      </c>
      <c r="C6" s="5" t="s">
        <v>104</v>
      </c>
      <c r="D6" s="5" t="s">
        <v>126</v>
      </c>
      <c r="E6" s="6">
        <v>1428261.94</v>
      </c>
      <c r="F6" s="6">
        <v>1397851.41</v>
      </c>
      <c r="G6" s="6">
        <v>1188173.7</v>
      </c>
      <c r="H6" s="8" t="s">
        <v>132</v>
      </c>
      <c r="I6" s="9">
        <v>1188173.7</v>
      </c>
      <c r="J6" s="10">
        <v>51</v>
      </c>
      <c r="K6" s="33">
        <v>4</v>
      </c>
      <c r="L6" s="10">
        <v>4</v>
      </c>
      <c r="M6" s="10">
        <v>4</v>
      </c>
      <c r="N6" s="19" t="e">
        <f t="shared" si="0"/>
        <v>#REF!</v>
      </c>
    </row>
    <row r="7" spans="1:14" s="11" customFormat="1" ht="40.15" customHeight="1" x14ac:dyDescent="0.2">
      <c r="A7" s="10">
        <v>5</v>
      </c>
      <c r="B7" s="5" t="s">
        <v>10</v>
      </c>
      <c r="C7" s="5" t="s">
        <v>11</v>
      </c>
      <c r="D7" s="5" t="s">
        <v>12</v>
      </c>
      <c r="E7" s="6">
        <v>2014085.82</v>
      </c>
      <c r="F7" s="6">
        <v>2012985.82</v>
      </c>
      <c r="G7" s="6">
        <v>1711037.95</v>
      </c>
      <c r="H7" s="8" t="s">
        <v>132</v>
      </c>
      <c r="I7" s="9">
        <v>1711037.95</v>
      </c>
      <c r="J7" s="10">
        <v>50</v>
      </c>
      <c r="K7" s="33">
        <v>2</v>
      </c>
      <c r="L7" s="10">
        <v>2</v>
      </c>
      <c r="M7" s="10">
        <v>4</v>
      </c>
      <c r="N7" s="19" t="e">
        <f t="shared" si="0"/>
        <v>#REF!</v>
      </c>
    </row>
    <row r="8" spans="1:14" s="11" customFormat="1" ht="40.15" customHeight="1" x14ac:dyDescent="0.2">
      <c r="A8" s="10">
        <v>6</v>
      </c>
      <c r="B8" s="5" t="s">
        <v>7</v>
      </c>
      <c r="C8" s="5" t="s">
        <v>9</v>
      </c>
      <c r="D8" s="5" t="s">
        <v>8</v>
      </c>
      <c r="E8" s="6">
        <v>3686278.33</v>
      </c>
      <c r="F8" s="6">
        <v>3686278.33</v>
      </c>
      <c r="G8" s="6">
        <v>3133336.58</v>
      </c>
      <c r="H8" s="8" t="s">
        <v>128</v>
      </c>
      <c r="I8" s="9">
        <v>3133336.58</v>
      </c>
      <c r="J8" s="10">
        <v>50</v>
      </c>
      <c r="K8" s="33">
        <v>1</v>
      </c>
      <c r="L8" s="10">
        <v>2</v>
      </c>
      <c r="M8" s="10">
        <v>4</v>
      </c>
      <c r="N8" s="19" t="e">
        <f t="shared" si="0"/>
        <v>#REF!</v>
      </c>
    </row>
    <row r="9" spans="1:14" s="11" customFormat="1" ht="40.15" customHeight="1" x14ac:dyDescent="0.2">
      <c r="A9" s="10">
        <v>7</v>
      </c>
      <c r="B9" s="5" t="s">
        <v>39</v>
      </c>
      <c r="C9" s="5" t="s">
        <v>41</v>
      </c>
      <c r="D9" s="5" t="s">
        <v>40</v>
      </c>
      <c r="E9" s="6">
        <v>3988726.67</v>
      </c>
      <c r="F9" s="6">
        <v>3988726.67</v>
      </c>
      <c r="G9" s="6">
        <v>3390417.67</v>
      </c>
      <c r="H9" s="8" t="s">
        <v>127</v>
      </c>
      <c r="I9" s="9">
        <v>3390417.67</v>
      </c>
      <c r="J9" s="10">
        <v>49</v>
      </c>
      <c r="K9" s="33">
        <v>3</v>
      </c>
      <c r="L9" s="10">
        <v>2</v>
      </c>
      <c r="M9" s="10">
        <v>4</v>
      </c>
      <c r="N9" s="19" t="e">
        <f t="shared" si="0"/>
        <v>#REF!</v>
      </c>
    </row>
    <row r="10" spans="1:14" s="11" customFormat="1" ht="40.15" customHeight="1" x14ac:dyDescent="0.2">
      <c r="A10" s="44">
        <v>8</v>
      </c>
      <c r="B10" s="5" t="s">
        <v>83</v>
      </c>
      <c r="C10" s="5" t="s">
        <v>85</v>
      </c>
      <c r="D10" s="5" t="s">
        <v>84</v>
      </c>
      <c r="E10" s="6">
        <v>1300602</v>
      </c>
      <c r="F10" s="6">
        <v>1300602</v>
      </c>
      <c r="G10" s="6">
        <v>1105511.7</v>
      </c>
      <c r="H10" s="8" t="s">
        <v>128</v>
      </c>
      <c r="I10" s="9">
        <v>1105511.7</v>
      </c>
      <c r="J10" s="10">
        <v>47</v>
      </c>
      <c r="K10" s="33">
        <v>2</v>
      </c>
      <c r="L10" s="10">
        <v>2</v>
      </c>
      <c r="M10" s="10">
        <v>4</v>
      </c>
      <c r="N10" s="19" t="e">
        <f t="shared" si="0"/>
        <v>#REF!</v>
      </c>
    </row>
    <row r="11" spans="1:14" s="11" customFormat="1" ht="40.15" customHeight="1" x14ac:dyDescent="0.2">
      <c r="A11" s="44"/>
      <c r="B11" s="5" t="s">
        <v>108</v>
      </c>
      <c r="C11" s="5" t="s">
        <v>110</v>
      </c>
      <c r="D11" s="5" t="s">
        <v>109</v>
      </c>
      <c r="E11" s="6">
        <v>3984100.38</v>
      </c>
      <c r="F11" s="6">
        <v>3981374.7</v>
      </c>
      <c r="G11" s="6">
        <v>3384168.5</v>
      </c>
      <c r="H11" s="8" t="s">
        <v>129</v>
      </c>
      <c r="I11" s="9">
        <v>3384168.5</v>
      </c>
      <c r="J11" s="10">
        <v>47</v>
      </c>
      <c r="K11" s="33">
        <v>2</v>
      </c>
      <c r="L11" s="10">
        <v>2</v>
      </c>
      <c r="M11" s="10">
        <v>4</v>
      </c>
      <c r="N11" s="19" t="e">
        <f t="shared" si="0"/>
        <v>#REF!</v>
      </c>
    </row>
    <row r="12" spans="1:14" s="11" customFormat="1" ht="40.15" customHeight="1" x14ac:dyDescent="0.2">
      <c r="A12" s="10">
        <v>10</v>
      </c>
      <c r="B12" s="5" t="s">
        <v>36</v>
      </c>
      <c r="C12" s="5" t="s">
        <v>38</v>
      </c>
      <c r="D12" s="5" t="s">
        <v>37</v>
      </c>
      <c r="E12" s="6">
        <v>3935995.85</v>
      </c>
      <c r="F12" s="6">
        <v>3935995.85</v>
      </c>
      <c r="G12" s="6">
        <v>3345596.48</v>
      </c>
      <c r="H12" s="8" t="s">
        <v>131</v>
      </c>
      <c r="I12" s="9">
        <f>G12</f>
        <v>3345596.48</v>
      </c>
      <c r="J12" s="10">
        <v>47</v>
      </c>
      <c r="K12" s="34">
        <v>2</v>
      </c>
      <c r="L12" s="23">
        <v>1</v>
      </c>
      <c r="M12" s="23">
        <v>4</v>
      </c>
      <c r="N12" s="19" t="e">
        <f t="shared" si="0"/>
        <v>#REF!</v>
      </c>
    </row>
    <row r="13" spans="1:14" s="30" customFormat="1" ht="40.15" customHeight="1" x14ac:dyDescent="0.2">
      <c r="A13" s="10">
        <v>11</v>
      </c>
      <c r="B13" s="5" t="s">
        <v>72</v>
      </c>
      <c r="C13" s="5" t="s">
        <v>73</v>
      </c>
      <c r="D13" s="5" t="s">
        <v>124</v>
      </c>
      <c r="E13" s="6">
        <v>1286086.1599999999</v>
      </c>
      <c r="F13" s="6">
        <v>1218086.1599999999</v>
      </c>
      <c r="G13" s="6">
        <v>998830.65</v>
      </c>
      <c r="H13" s="8" t="s">
        <v>131</v>
      </c>
      <c r="I13" s="9">
        <f>G13</f>
        <v>998830.65</v>
      </c>
      <c r="J13" s="10">
        <v>46</v>
      </c>
      <c r="K13" s="31">
        <v>3</v>
      </c>
      <c r="L13" s="31">
        <v>2</v>
      </c>
      <c r="M13" s="31">
        <v>4</v>
      </c>
      <c r="N13" s="29" t="e">
        <f>N12+I13</f>
        <v>#REF!</v>
      </c>
    </row>
    <row r="14" spans="1:14" ht="15" x14ac:dyDescent="0.25">
      <c r="D14" s="27" t="s">
        <v>140</v>
      </c>
      <c r="E14" s="36">
        <f>SUM(E3:E13)</f>
        <v>27088736.590000004</v>
      </c>
      <c r="F14" s="36">
        <f>SUM(F3:F13)</f>
        <v>26986500.380000003</v>
      </c>
      <c r="G14" s="36">
        <f>SUM(G3:G13)</f>
        <v>22901982.760000002</v>
      </c>
      <c r="H14" s="37"/>
      <c r="I14" s="38">
        <f>SUM(I3:I13)</f>
        <v>22901982.760000002</v>
      </c>
    </row>
    <row r="18" spans="7:11" ht="44.25" customHeight="1" x14ac:dyDescent="0.2">
      <c r="G18" s="42" t="s">
        <v>143</v>
      </c>
      <c r="H18" s="42"/>
      <c r="I18" s="42"/>
      <c r="J18" s="42"/>
      <c r="K18" s="42"/>
    </row>
    <row r="19" spans="7:11" ht="37.5" customHeight="1" x14ac:dyDescent="0.2">
      <c r="G19" s="39"/>
      <c r="H19" s="39"/>
      <c r="I19" s="39"/>
      <c r="J19" s="39"/>
      <c r="K19" s="39"/>
    </row>
    <row r="20" spans="7:11" ht="32.25" customHeight="1" x14ac:dyDescent="0.2">
      <c r="G20" s="43" t="s">
        <v>144</v>
      </c>
      <c r="H20" s="43"/>
      <c r="I20" s="43"/>
      <c r="J20" s="43"/>
      <c r="K20" s="43"/>
    </row>
  </sheetData>
  <autoFilter ref="B2:M14"/>
  <mergeCells count="4">
    <mergeCell ref="G18:K18"/>
    <mergeCell ref="G20:K20"/>
    <mergeCell ref="A1:J1"/>
    <mergeCell ref="A10:A11"/>
  </mergeCells>
  <pageMargins left="0" right="0" top="0" bottom="0" header="0" footer="0"/>
  <pageSetup paperSize="9" scale="5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4</vt:i4>
      </vt:variant>
    </vt:vector>
  </HeadingPairs>
  <TitlesOfParts>
    <vt:vector size="4" baseType="lpstr">
      <vt:lpstr>Wnioski</vt:lpstr>
      <vt:lpstr>Zał 1 WNIOSEK NA ZARZĄD</vt:lpstr>
      <vt:lpstr>Zał 2 WNIOSEK NA ZARZĄD</vt:lpstr>
      <vt:lpstr>Zał 3 WNIOSEK NA ZARZĄD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Stachurska, Mariola</dc:creator>
  <cp:lastModifiedBy>Ewa Michałowska</cp:lastModifiedBy>
  <cp:lastPrinted>2019-07-24T10:19:22Z</cp:lastPrinted>
  <dcterms:created xsi:type="dcterms:W3CDTF">2019-07-03T12:22:47Z</dcterms:created>
  <dcterms:modified xsi:type="dcterms:W3CDTF">2019-07-24T10:19:28Z</dcterms:modified>
</cp:coreProperties>
</file>

<file path=docProps/core0.xml><?xml version="1.0" encoding="utf-8"?>
<cp:coreProperties xmlns:cp="http://schemas.openxmlformats.org/package/2006/metadata/core-properties" xmlns:dc="http://purl.org/dc/elements/1.1/" xmlns:dcmitype="http://purl.org/dc/dcmitype/" xmlns:dcterms="http://purl.org/dc/terms/" xmlns:xsi="http://www.w3.org/2001/XMLSchema-instance">
  <dc:creator>axlsx</dc:creator>
  <dcterms:created xsi:type="dcterms:W3CDTF">2019-06-28T08:58:52Z</dcterms:created>
  <cp:revision>0</cp:revision>
</cp:coreProperties>
</file>