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760"/>
  </bookViews>
  <sheets>
    <sheet name="Harmonogram" sheetId="20" r:id="rId1"/>
  </sheets>
  <definedNames>
    <definedName name="_xlnm.Print_Area" localSheetId="0">Harmonogram!$A$1:$E$97</definedName>
    <definedName name="_xlnm.Print_Titles" localSheetId="0">Harmonogram!$8:$9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" i="20" l="1"/>
  <c r="I95" i="20" l="1"/>
  <c r="D95" i="20"/>
  <c r="I47" i="20" l="1"/>
  <c r="E10" i="20"/>
  <c r="E11" i="20" s="1"/>
  <c r="E12" i="20" s="1"/>
  <c r="E13" i="20" s="1"/>
  <c r="E14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E53" i="20" s="1"/>
  <c r="E54" i="20" s="1"/>
  <c r="E55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E67" i="20" s="1"/>
  <c r="E68" i="20" s="1"/>
  <c r="E69" i="20" s="1"/>
  <c r="E70" i="20" s="1"/>
  <c r="E71" i="20" s="1"/>
  <c r="E72" i="20" s="1"/>
  <c r="E73" i="20" s="1"/>
  <c r="E74" i="20" s="1"/>
  <c r="E75" i="20" s="1"/>
  <c r="E76" i="20" s="1"/>
  <c r="E77" i="20" s="1"/>
  <c r="E78" i="20" s="1"/>
  <c r="E79" i="20" s="1"/>
  <c r="E80" i="20" s="1"/>
  <c r="E81" i="20" s="1"/>
  <c r="E82" i="20" s="1"/>
  <c r="E83" i="20" s="1"/>
  <c r="E84" i="20" s="1"/>
  <c r="E85" i="20" s="1"/>
  <c r="E86" i="20" s="1"/>
  <c r="E87" i="20" s="1"/>
  <c r="E88" i="20" s="1"/>
  <c r="E89" i="20" s="1"/>
  <c r="E90" i="20" s="1"/>
  <c r="E91" i="20" s="1"/>
  <c r="E92" i="20" s="1"/>
  <c r="E93" i="20" s="1"/>
  <c r="E94" i="20" s="1"/>
  <c r="I35" i="20" l="1"/>
  <c r="I23" i="20"/>
  <c r="G10" i="20" l="1"/>
  <c r="G11" i="20" s="1"/>
  <c r="G12" i="20" s="1"/>
  <c r="G13" i="20" s="1"/>
  <c r="G14" i="20" s="1"/>
</calcChain>
</file>

<file path=xl/sharedStrings.xml><?xml version="1.0" encoding="utf-8"?>
<sst xmlns="http://schemas.openxmlformats.org/spreadsheetml/2006/main" count="180" uniqueCount="91">
  <si>
    <t>POŻYCZKOBIORCA</t>
  </si>
  <si>
    <t>POŻYCZKODAWCA</t>
  </si>
  <si>
    <t>OGÓŁEM</t>
  </si>
  <si>
    <t>rata kapitałowa</t>
  </si>
  <si>
    <t>1.</t>
  </si>
  <si>
    <t>Kwota płatności (zł)</t>
  </si>
  <si>
    <t>Termin płatności</t>
  </si>
  <si>
    <t>Nazwa płatności</t>
  </si>
  <si>
    <t>Lp.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</si>
  <si>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</si>
  <si>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</si>
  <si>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</si>
  <si>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</si>
  <si>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</si>
  <si>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</si>
  <si>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</si>
  <si>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</si>
  <si>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</si>
  <si>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</si>
  <si>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</si>
  <si>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</si>
  <si>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</si>
  <si>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</si>
  <si>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</si>
  <si>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</si>
  <si>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</si>
  <si>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</si>
  <si>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</si>
  <si>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</si>
  <si>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Kapitał pozostający 
do spłaty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</si>
  <si>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</si>
  <si>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</si>
  <si>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</si>
  <si>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</si>
  <si>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</si>
  <si>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</si>
  <si>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</si>
  <si>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</si>
  <si>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</si>
  <si>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</si>
  <si>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</si>
  <si>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</si>
  <si>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</si>
  <si>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</si>
  <si>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</si>
  <si>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</si>
  <si>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</si>
  <si>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</si>
  <si>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</si>
  <si>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</si>
  <si>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</si>
  <si>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</si>
  <si>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</si>
  <si>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</si>
  <si>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</si>
  <si>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</si>
  <si>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</si>
  <si>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</si>
  <si>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</si>
  <si>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</si>
  <si>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</si>
  <si>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</si>
  <si>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</si>
  <si>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</si>
  <si>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</si>
  <si>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</si>
  <si>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</si>
  <si>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</si>
  <si>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</si>
  <si>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</si>
  <si>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</si>
  <si>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</si>
  <si>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</si>
  <si>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</si>
  <si>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</si>
  <si>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</si>
  <si>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</si>
  <si>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</si>
  <si>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</si>
  <si>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</si>
  <si>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</si>
  <si>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</si>
  <si>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</si>
  <si>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</si>
  <si>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</si>
  <si>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2.</t>
  </si>
  <si>
    <t>3.</t>
  </si>
  <si>
    <t>4.</t>
  </si>
  <si>
    <t>5.</t>
  </si>
  <si>
    <t xml:space="preserve">Propozycja harmonogramu spłat rat kapitałowych pożyczki długoterminowej w wysokości     
400 000,00 zł. udzielonej dla Świętokrzyskiego Centrum Rehabilitacji w Czarnieckiej Górze </t>
  </si>
  <si>
    <t xml:space="preserve">                                                                                                                                      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</si>
</sst>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23"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.5"/>
      <name val="Arial"/>
      <family val="2"/>
      <charset val="238"/>
    </font>
    <font>
      <b/>
      <sz val="11.5"/>
      <name val="Arial"/>
      <family val="2"/>
      <charset val="238"/>
    </font>
    <font>
      <i/>
      <sz val="11"/>
      <name val="Arial"/>
      <family val="2"/>
      <charset val="238"/>
    </font>
    <font>
      <b/>
      <i/>
      <sz val="11.5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Czcionka tekstu podstawowego"/>
      <charset val="238"/>
    </font>
    <font>
      <b/>
      <sz val="11"/>
      <name val="Czcionka tekstu podstawowego"/>
      <charset val="238"/>
    </font>
    <font>
      <b/>
      <sz val="12"/>
      <color theme="1"/>
      <name val="Arial"/>
      <family val="2"/>
      <charset val="238"/>
    </font>
    <font>
      <sz val="8"/>
      <name val="Czcionka tekstu podstawowego"/>
      <family val="2"/>
      <charset val="238"/>
    </font>
    <font>
      <i/>
      <sz val="11.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2" fillId="0" borderId="0"/>
  </cellStyleXfs>
  <cellXfs count="94">
    <xf numFmtId="0" fontId="0" fillId="0" borderId="0" xfId="0"/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 wrapText="1"/>
    </xf>
    <xf numFmtId="0" fontId="16" fillId="0" borderId="0" xfId="1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3" fillId="0" borderId="0" xfId="3" applyFont="1" applyAlignment="1">
      <alignment horizontal="right" vertical="center" wrapText="1"/>
    </xf>
    <xf numFmtId="4" fontId="1" fillId="0" borderId="0" xfId="3" applyNumberFormat="1" applyFont="1" applyAlignment="1">
      <alignment horizontal="center" vertical="center" wrapText="1"/>
    </xf>
    <xf numFmtId="4" fontId="7" fillId="2" borderId="0" xfId="3" applyNumberFormat="1" applyFont="1" applyFill="1" applyAlignment="1">
      <alignment horizontal="center" vertical="center" wrapText="1"/>
    </xf>
    <xf numFmtId="164" fontId="15" fillId="0" borderId="6" xfId="3" applyNumberFormat="1" applyFont="1" applyBorder="1" applyAlignment="1">
      <alignment horizontal="center" vertical="center" wrapText="1"/>
    </xf>
    <xf numFmtId="164" fontId="8" fillId="0" borderId="6" xfId="3" applyNumberFormat="1" applyFont="1" applyBorder="1" applyAlignment="1">
      <alignment horizontal="center" vertical="center" wrapText="1"/>
    </xf>
    <xf numFmtId="164" fontId="8" fillId="0" borderId="6" xfId="3" applyNumberFormat="1" applyFont="1" applyBorder="1" applyAlignment="1">
      <alignment horizontal="right" vertical="center" wrapText="1"/>
    </xf>
    <xf numFmtId="0" fontId="7" fillId="2" borderId="0" xfId="3" applyFont="1" applyFill="1" applyAlignment="1">
      <alignment horizontal="center" vertical="center" wrapText="1"/>
    </xf>
    <xf numFmtId="164" fontId="8" fillId="2" borderId="6" xfId="3" applyNumberFormat="1" applyFont="1" applyFill="1" applyBorder="1" applyAlignment="1">
      <alignment horizontal="right" vertical="center" wrapText="1"/>
    </xf>
    <xf numFmtId="164" fontId="7" fillId="2" borderId="0" xfId="3" applyNumberFormat="1" applyFont="1" applyFill="1" applyBorder="1" applyAlignment="1">
      <alignment horizontal="right" vertical="center" wrapText="1"/>
    </xf>
    <xf numFmtId="164" fontId="8" fillId="2" borderId="5" xfId="3" applyNumberFormat="1" applyFont="1" applyFill="1" applyBorder="1" applyAlignment="1">
      <alignment horizontal="right" vertical="center" wrapText="1"/>
    </xf>
    <xf numFmtId="164" fontId="8" fillId="2" borderId="4" xfId="3" applyNumberFormat="1" applyFont="1" applyFill="1" applyBorder="1" applyAlignment="1">
      <alignment horizontal="right" vertical="center" wrapText="1"/>
    </xf>
    <xf numFmtId="0" fontId="9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164" fontId="5" fillId="0" borderId="0" xfId="3" applyNumberFormat="1" applyFont="1" applyAlignment="1">
      <alignment horizontal="right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9" fillId="4" borderId="9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3" applyFont="1" applyAlignment="1">
      <alignment horizontal="right" vertical="center" wrapText="1"/>
    </xf>
    <xf numFmtId="0" fontId="10" fillId="0" borderId="0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1" fillId="0" borderId="0" xfId="3" applyFont="1" applyAlignment="1">
      <alignment vertical="center" wrapText="1"/>
    </xf>
    <xf numFmtId="0" fontId="9" fillId="0" borderId="0" xfId="3" applyFont="1" applyAlignment="1">
      <alignment horizontal="right" vertical="center" wrapText="1"/>
    </xf>
    <xf numFmtId="4" fontId="18" fillId="2" borderId="10" xfId="0" applyNumberFormat="1" applyFont="1" applyFill="1" applyBorder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vertical="center"/>
    </xf>
    <xf numFmtId="0" fontId="10" fillId="5" borderId="2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vertical="center"/>
    </xf>
    <xf numFmtId="0" fontId="8" fillId="5" borderId="2" xfId="3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vertical="center"/>
    </xf>
    <xf numFmtId="0" fontId="8" fillId="2" borderId="10" xfId="3" applyFont="1" applyFill="1" applyBorder="1" applyAlignment="1">
      <alignment horizontal="center" vertical="center" wrapText="1"/>
    </xf>
    <xf numFmtId="4" fontId="19" fillId="2" borderId="10" xfId="0" applyNumberFormat="1" applyFont="1" applyFill="1" applyBorder="1" applyAlignment="1">
      <alignment vertical="center"/>
    </xf>
    <xf numFmtId="14" fontId="1" fillId="2" borderId="10" xfId="0" applyNumberFormat="1" applyFont="1" applyFill="1" applyBorder="1" applyAlignment="1">
      <alignment horizontal="center" vertical="center" wrapText="1"/>
    </xf>
    <xf numFmtId="0" fontId="15" fillId="2" borderId="11" xfId="3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vertical="center"/>
    </xf>
    <xf numFmtId="0" fontId="9" fillId="0" borderId="0" xfId="3" applyFont="1" applyAlignment="1">
      <alignment horizontal="right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vertical="center"/>
    </xf>
    <xf numFmtId="4" fontId="19" fillId="2" borderId="3" xfId="0" applyNumberFormat="1" applyFont="1" applyFill="1" applyBorder="1" applyAlignment="1">
      <alignment vertical="center"/>
    </xf>
    <xf numFmtId="14" fontId="1" fillId="2" borderId="15" xfId="0" applyNumberFormat="1" applyFont="1" applyFill="1" applyBorder="1" applyAlignment="1">
      <alignment horizontal="center" vertical="center" wrapText="1"/>
    </xf>
    <xf numFmtId="4" fontId="18" fillId="2" borderId="15" xfId="0" applyNumberFormat="1" applyFont="1" applyFill="1" applyBorder="1" applyAlignment="1">
      <alignment vertical="center"/>
    </xf>
    <xf numFmtId="4" fontId="19" fillId="2" borderId="20" xfId="0" applyNumberFormat="1" applyFont="1" applyFill="1" applyBorder="1" applyAlignment="1">
      <alignment vertical="center"/>
    </xf>
    <xf numFmtId="4" fontId="19" fillId="2" borderId="21" xfId="0" applyNumberFormat="1" applyFont="1" applyFill="1" applyBorder="1" applyAlignment="1">
      <alignment vertical="center"/>
    </xf>
    <xf numFmtId="4" fontId="18" fillId="2" borderId="13" xfId="0" applyNumberFormat="1" applyFont="1" applyFill="1" applyBorder="1" applyAlignment="1">
      <alignment vertical="center"/>
    </xf>
    <xf numFmtId="4" fontId="19" fillId="2" borderId="18" xfId="0" applyNumberFormat="1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14" fontId="1" fillId="6" borderId="15" xfId="0" applyNumberFormat="1" applyFont="1" applyFill="1" applyBorder="1" applyAlignment="1">
      <alignment horizontal="center" vertical="center" wrapText="1"/>
    </xf>
    <xf numFmtId="4" fontId="18" fillId="6" borderId="15" xfId="0" applyNumberFormat="1" applyFont="1" applyFill="1" applyBorder="1" applyAlignment="1">
      <alignment vertical="center"/>
    </xf>
    <xf numFmtId="4" fontId="19" fillId="6" borderId="20" xfId="0" applyNumberFormat="1" applyFont="1" applyFill="1" applyBorder="1" applyAlignment="1">
      <alignment vertical="center"/>
    </xf>
    <xf numFmtId="14" fontId="1" fillId="6" borderId="1" xfId="0" applyNumberFormat="1" applyFont="1" applyFill="1" applyBorder="1" applyAlignment="1">
      <alignment horizontal="center" vertical="center" wrapText="1"/>
    </xf>
    <xf numFmtId="4" fontId="18" fillId="6" borderId="1" xfId="0" applyNumberFormat="1" applyFont="1" applyFill="1" applyBorder="1" applyAlignment="1">
      <alignment vertical="center"/>
    </xf>
    <xf numFmtId="4" fontId="19" fillId="6" borderId="21" xfId="0" applyNumberFormat="1" applyFont="1" applyFill="1" applyBorder="1" applyAlignment="1">
      <alignment vertical="center"/>
    </xf>
    <xf numFmtId="14" fontId="1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vertical="center"/>
    </xf>
    <xf numFmtId="4" fontId="19" fillId="6" borderId="18" xfId="0" applyNumberFormat="1" applyFont="1" applyFill="1" applyBorder="1" applyAlignment="1">
      <alignment vertical="center"/>
    </xf>
    <xf numFmtId="0" fontId="13" fillId="7" borderId="24" xfId="1" applyFont="1" applyFill="1" applyBorder="1" applyAlignment="1">
      <alignment horizontal="center" vertical="center" wrapText="1"/>
    </xf>
    <xf numFmtId="4" fontId="3" fillId="7" borderId="24" xfId="3" applyNumberFormat="1" applyFont="1" applyFill="1" applyBorder="1" applyAlignment="1">
      <alignment horizontal="right" vertical="center" wrapText="1"/>
    </xf>
    <xf numFmtId="4" fontId="19" fillId="7" borderId="16" xfId="0" applyNumberFormat="1" applyFont="1" applyFill="1" applyBorder="1" applyAlignment="1">
      <alignment vertical="center"/>
    </xf>
    <xf numFmtId="4" fontId="18" fillId="6" borderId="10" xfId="0" applyNumberFormat="1" applyFont="1" applyFill="1" applyBorder="1" applyAlignment="1">
      <alignment vertical="center"/>
    </xf>
    <xf numFmtId="0" fontId="7" fillId="2" borderId="14" xfId="3" applyFont="1" applyFill="1" applyBorder="1" applyAlignment="1">
      <alignment horizontal="center" vertical="center" wrapText="1"/>
    </xf>
    <xf numFmtId="0" fontId="22" fillId="2" borderId="15" xfId="1" applyFont="1" applyFill="1" applyBorder="1" applyAlignment="1">
      <alignment horizontal="center" vertical="center" wrapText="1"/>
    </xf>
    <xf numFmtId="0" fontId="7" fillId="2" borderId="17" xfId="3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7" fillId="2" borderId="19" xfId="3" applyFont="1" applyFill="1" applyBorder="1" applyAlignment="1">
      <alignment horizontal="center" vertical="center" wrapText="1"/>
    </xf>
    <xf numFmtId="0" fontId="22" fillId="2" borderId="2" xfId="1" applyFont="1" applyFill="1" applyBorder="1" applyAlignment="1">
      <alignment horizontal="center" vertical="center" wrapText="1"/>
    </xf>
    <xf numFmtId="0" fontId="7" fillId="6" borderId="14" xfId="3" applyFont="1" applyFill="1" applyBorder="1" applyAlignment="1">
      <alignment horizontal="center" vertical="center" wrapText="1"/>
    </xf>
    <xf numFmtId="0" fontId="22" fillId="6" borderId="15" xfId="1" applyFont="1" applyFill="1" applyBorder="1" applyAlignment="1">
      <alignment horizontal="center" vertical="center" wrapText="1"/>
    </xf>
    <xf numFmtId="0" fontId="7" fillId="6" borderId="17" xfId="3" applyFont="1" applyFill="1" applyBorder="1" applyAlignment="1">
      <alignment horizontal="center" vertical="center" wrapText="1"/>
    </xf>
    <xf numFmtId="0" fontId="22" fillId="6" borderId="1" xfId="1" applyFont="1" applyFill="1" applyBorder="1" applyAlignment="1">
      <alignment horizontal="center" vertical="center" wrapText="1"/>
    </xf>
    <xf numFmtId="0" fontId="7" fillId="6" borderId="19" xfId="3" applyFont="1" applyFill="1" applyBorder="1" applyAlignment="1">
      <alignment horizontal="center" vertical="center" wrapText="1"/>
    </xf>
    <xf numFmtId="0" fontId="22" fillId="6" borderId="2" xfId="1" applyFont="1" applyFill="1" applyBorder="1" applyAlignment="1">
      <alignment horizontal="center" vertical="center" wrapText="1"/>
    </xf>
    <xf numFmtId="164" fontId="15" fillId="2" borderId="8" xfId="3" applyNumberFormat="1" applyFont="1" applyFill="1" applyBorder="1" applyAlignment="1">
      <alignment horizontal="center" vertical="center" wrapText="1"/>
    </xf>
    <xf numFmtId="0" fontId="15" fillId="2" borderId="7" xfId="3" applyFont="1" applyFill="1" applyBorder="1" applyAlignment="1">
      <alignment horizontal="center" vertical="center" wrapText="1"/>
    </xf>
    <xf numFmtId="4" fontId="15" fillId="2" borderId="8" xfId="3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top" wrapText="1"/>
    </xf>
    <xf numFmtId="0" fontId="9" fillId="0" borderId="0" xfId="3" applyFont="1" applyAlignment="1">
      <alignment horizontal="right" vertical="center" wrapText="1"/>
    </xf>
    <xf numFmtId="0" fontId="12" fillId="0" borderId="0" xfId="3" applyFont="1" applyAlignment="1">
      <alignment horizontal="center" vertical="center" wrapText="1"/>
    </xf>
    <xf numFmtId="0" fontId="13" fillId="7" borderId="22" xfId="1" applyFont="1" applyFill="1" applyBorder="1" applyAlignment="1">
      <alignment horizontal="center" vertical="center" wrapText="1"/>
    </xf>
    <xf numFmtId="0" fontId="13" fillId="7" borderId="23" xfId="1" applyFont="1" applyFill="1" applyBorder="1" applyAlignment="1">
      <alignment horizontal="center" vertical="center" wrapText="1"/>
    </xf>
    <xf numFmtId="0" fontId="2" fillId="0" borderId="0" xfId="3" applyFont="1" applyAlignment="1">
      <alignment horizontal="righ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97"/>
  <sheetViews>
    <sheetView tabSelected="1" view="pageBreakPreview" topLeftCell="A78" zoomScale="110" zoomScaleNormal="100" zoomScaleSheetLayoutView="110" workbookViewId="0">
      <selection activeCell="G18" sqref="G18"/>
    </sheetView>
  </sheetViews>
  <sheetFormatPr defaultRowHeight="18"/>
  <cols>
    <col min="1" max="1" width="5.875" style="5" customWidth="1"/>
    <col min="2" max="2" width="21.375" style="5" customWidth="1"/>
    <col min="3" max="3" width="20.75" style="5" customWidth="1"/>
    <col min="4" max="4" width="21.625" style="5" customWidth="1"/>
    <col min="5" max="5" width="21.25" style="5" customWidth="1"/>
    <col min="6" max="6" width="2.375" style="5" customWidth="1"/>
    <col min="7" max="7" width="20.625" style="7" customWidth="1"/>
    <col min="8" max="8" width="3" style="5" customWidth="1"/>
    <col min="9" max="9" width="20.625" style="6" customWidth="1"/>
    <col min="10" max="10" width="1.625" style="5" customWidth="1"/>
    <col min="11" max="11" width="26.125" style="5" customWidth="1"/>
    <col min="12" max="16384" width="9" style="5"/>
  </cols>
  <sheetData>
    <row r="1" spans="1:11" ht="22.5" hidden="1" customHeight="1">
      <c r="D1" s="89"/>
      <c r="E1" s="89"/>
      <c r="F1" s="28"/>
    </row>
    <row r="2" spans="1:11" ht="22.5" hidden="1" customHeight="1">
      <c r="D2" s="89"/>
      <c r="E2" s="89"/>
      <c r="F2" s="28"/>
    </row>
    <row r="3" spans="1:11" ht="22.5" hidden="1" customHeight="1">
      <c r="D3" s="89"/>
      <c r="E3" s="89"/>
      <c r="F3" s="28"/>
    </row>
    <row r="4" spans="1:11" ht="35.25" hidden="1" customHeight="1">
      <c r="D4" s="28"/>
      <c r="E4" s="28"/>
      <c r="F4" s="28"/>
    </row>
    <row r="5" spans="1:11" ht="18" customHeight="1">
      <c r="A5" s="93" t="s">
        <v>90</v>
      </c>
      <c r="B5" s="93"/>
      <c r="C5" s="93"/>
      <c r="D5" s="93"/>
      <c r="E5" s="93"/>
      <c r="F5" s="47"/>
    </row>
    <row r="6" spans="1:11" ht="38.25" customHeight="1">
      <c r="A6" s="90" t="s">
        <v>89</v>
      </c>
      <c r="B6" s="90"/>
      <c r="C6" s="90"/>
      <c r="D6" s="90"/>
      <c r="E6" s="90"/>
      <c r="F6" s="27"/>
    </row>
    <row r="7" spans="1:11" ht="9" hidden="1" customHeight="1"/>
    <row r="8" spans="1:11" s="23" customFormat="1" ht="32.25" customHeight="1" thickBot="1">
      <c r="A8" s="26" t="s">
        <v>8</v>
      </c>
      <c r="B8" s="26" t="s">
        <v>7</v>
      </c>
      <c r="C8" s="26" t="s">
        <v>6</v>
      </c>
      <c r="D8" s="26" t="s">
        <v>5</v>
      </c>
      <c r="E8" s="26" t="s">
        <v>29</v>
      </c>
      <c r="F8" s="25"/>
      <c r="G8" s="24"/>
      <c r="I8" s="6"/>
    </row>
    <row r="9" spans="1:11" s="18" customFormat="1" ht="16.5" customHeight="1" thickTop="1" thickBot="1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1"/>
      <c r="G9" s="20">
        <v>1384948.56</v>
      </c>
      <c r="I9" s="19"/>
    </row>
    <row r="10" spans="1:11" s="13" customFormat="1" ht="19.5" hidden="1" customHeight="1" thickTop="1" thickBot="1">
      <c r="A10" s="40" t="s">
        <v>9</v>
      </c>
      <c r="B10" s="32" t="s">
        <v>3</v>
      </c>
      <c r="C10" s="35">
        <v>43830</v>
      </c>
      <c r="D10" s="31">
        <v>0</v>
      </c>
      <c r="E10" s="41" t="e">
        <f>#REF!-D10</f>
        <v>#REF!</v>
      </c>
      <c r="F10" s="15"/>
      <c r="G10" s="14" t="e">
        <f>SUM(#REF!-D10)</f>
        <v>#REF!</v>
      </c>
      <c r="I10" s="45"/>
      <c r="K10" s="9"/>
    </row>
    <row r="11" spans="1:11" s="13" customFormat="1" ht="21.75" hidden="1" customHeight="1">
      <c r="A11" s="42" t="s">
        <v>10</v>
      </c>
      <c r="B11" s="37" t="s">
        <v>3</v>
      </c>
      <c r="C11" s="44">
        <v>43861</v>
      </c>
      <c r="D11" s="29">
        <v>0</v>
      </c>
      <c r="E11" s="43" t="e">
        <f t="shared" ref="E11:E74" si="0">E10-D11</f>
        <v>#REF!</v>
      </c>
      <c r="F11" s="15"/>
      <c r="G11" s="17" t="e">
        <f t="shared" ref="G11:G53" si="1">SUM(G10-D11)</f>
        <v>#REF!</v>
      </c>
      <c r="I11" s="85">
        <f>SUM(D15:D22)</f>
        <v>40000</v>
      </c>
      <c r="K11" s="9"/>
    </row>
    <row r="12" spans="1:11" s="13" customFormat="1" ht="21.75" hidden="1" customHeight="1">
      <c r="A12" s="38" t="s">
        <v>11</v>
      </c>
      <c r="B12" s="30" t="s">
        <v>3</v>
      </c>
      <c r="C12" s="34">
        <v>43889</v>
      </c>
      <c r="D12" s="29">
        <v>0</v>
      </c>
      <c r="E12" s="39" t="e">
        <f t="shared" si="0"/>
        <v>#REF!</v>
      </c>
      <c r="F12" s="15"/>
      <c r="G12" s="16" t="e">
        <f t="shared" si="1"/>
        <v>#REF!</v>
      </c>
      <c r="I12" s="86"/>
      <c r="K12" s="9"/>
    </row>
    <row r="13" spans="1:11" s="13" customFormat="1" ht="21.75" hidden="1" customHeight="1">
      <c r="A13" s="38" t="s">
        <v>12</v>
      </c>
      <c r="B13" s="30" t="s">
        <v>3</v>
      </c>
      <c r="C13" s="34">
        <v>43921</v>
      </c>
      <c r="D13" s="29">
        <v>0</v>
      </c>
      <c r="E13" s="39" t="e">
        <f t="shared" si="0"/>
        <v>#REF!</v>
      </c>
      <c r="F13" s="15"/>
      <c r="G13" s="16" t="e">
        <f t="shared" si="1"/>
        <v>#REF!</v>
      </c>
      <c r="I13" s="86"/>
      <c r="K13" s="9"/>
    </row>
    <row r="14" spans="1:11" s="13" customFormat="1" ht="21.75" hidden="1" customHeight="1">
      <c r="A14" s="48" t="s">
        <v>13</v>
      </c>
      <c r="B14" s="49" t="s">
        <v>3</v>
      </c>
      <c r="C14" s="50">
        <v>43951</v>
      </c>
      <c r="D14" s="51">
        <v>0</v>
      </c>
      <c r="E14" s="52" t="e">
        <f t="shared" si="0"/>
        <v>#REF!</v>
      </c>
      <c r="F14" s="15"/>
      <c r="G14" s="16" t="e">
        <f t="shared" si="1"/>
        <v>#REF!</v>
      </c>
      <c r="I14" s="86"/>
      <c r="K14" s="9"/>
    </row>
    <row r="15" spans="1:11" s="13" customFormat="1" ht="21.75" customHeight="1" thickTop="1">
      <c r="A15" s="73" t="s">
        <v>4</v>
      </c>
      <c r="B15" s="74" t="s">
        <v>3</v>
      </c>
      <c r="C15" s="53">
        <v>43982</v>
      </c>
      <c r="D15" s="54">
        <v>5000</v>
      </c>
      <c r="E15" s="55">
        <v>395000</v>
      </c>
      <c r="F15" s="15"/>
      <c r="G15" s="16"/>
      <c r="I15" s="86"/>
      <c r="K15" s="9"/>
    </row>
    <row r="16" spans="1:11" s="13" customFormat="1" ht="21.75" customHeight="1">
      <c r="A16" s="75" t="s">
        <v>85</v>
      </c>
      <c r="B16" s="76" t="s">
        <v>3</v>
      </c>
      <c r="C16" s="34">
        <v>44012</v>
      </c>
      <c r="D16" s="29">
        <v>5000</v>
      </c>
      <c r="E16" s="56">
        <f t="shared" si="0"/>
        <v>390000</v>
      </c>
      <c r="F16" s="15"/>
      <c r="G16" s="16"/>
      <c r="I16" s="86"/>
      <c r="K16" s="9"/>
    </row>
    <row r="17" spans="1:11" s="13" customFormat="1" ht="21.75" customHeight="1">
      <c r="A17" s="75" t="s">
        <v>86</v>
      </c>
      <c r="B17" s="76" t="s">
        <v>3</v>
      </c>
      <c r="C17" s="34">
        <v>44043</v>
      </c>
      <c r="D17" s="29">
        <v>5000</v>
      </c>
      <c r="E17" s="56">
        <f t="shared" si="0"/>
        <v>385000</v>
      </c>
      <c r="F17" s="15"/>
      <c r="G17" s="16"/>
      <c r="I17" s="86"/>
      <c r="K17" s="9"/>
    </row>
    <row r="18" spans="1:11" s="13" customFormat="1" ht="21.75" customHeight="1">
      <c r="A18" s="75" t="s">
        <v>87</v>
      </c>
      <c r="B18" s="76" t="s">
        <v>3</v>
      </c>
      <c r="C18" s="34">
        <v>44074</v>
      </c>
      <c r="D18" s="29">
        <v>5000</v>
      </c>
      <c r="E18" s="56">
        <f t="shared" si="0"/>
        <v>380000</v>
      </c>
      <c r="F18" s="15"/>
      <c r="G18" s="16"/>
      <c r="I18" s="86"/>
      <c r="K18" s="9"/>
    </row>
    <row r="19" spans="1:11" s="13" customFormat="1" ht="21.75" customHeight="1">
      <c r="A19" s="75" t="s">
        <v>88</v>
      </c>
      <c r="B19" s="76" t="s">
        <v>3</v>
      </c>
      <c r="C19" s="34">
        <v>44104</v>
      </c>
      <c r="D19" s="29">
        <v>5000</v>
      </c>
      <c r="E19" s="56">
        <f t="shared" si="0"/>
        <v>375000</v>
      </c>
      <c r="F19" s="15"/>
      <c r="G19" s="16"/>
      <c r="I19" s="86"/>
      <c r="K19" s="9"/>
    </row>
    <row r="20" spans="1:11" s="13" customFormat="1" ht="21.75" customHeight="1">
      <c r="A20" s="75" t="s">
        <v>9</v>
      </c>
      <c r="B20" s="76" t="s">
        <v>3</v>
      </c>
      <c r="C20" s="34">
        <v>44135</v>
      </c>
      <c r="D20" s="29">
        <v>5000</v>
      </c>
      <c r="E20" s="56">
        <f t="shared" si="0"/>
        <v>370000</v>
      </c>
      <c r="F20" s="15"/>
      <c r="G20" s="16"/>
      <c r="I20" s="86"/>
      <c r="K20" s="9"/>
    </row>
    <row r="21" spans="1:11" s="13" customFormat="1" ht="21.75" customHeight="1">
      <c r="A21" s="75" t="s">
        <v>10</v>
      </c>
      <c r="B21" s="76" t="s">
        <v>3</v>
      </c>
      <c r="C21" s="34">
        <v>44165</v>
      </c>
      <c r="D21" s="29">
        <v>5000</v>
      </c>
      <c r="E21" s="56">
        <f t="shared" si="0"/>
        <v>365000</v>
      </c>
      <c r="F21" s="15"/>
      <c r="G21" s="16"/>
      <c r="I21" s="86"/>
      <c r="K21" s="9"/>
    </row>
    <row r="22" spans="1:11" s="13" customFormat="1" ht="21.75" customHeight="1" thickBot="1">
      <c r="A22" s="77" t="s">
        <v>11</v>
      </c>
      <c r="B22" s="78" t="s">
        <v>3</v>
      </c>
      <c r="C22" s="36">
        <v>44196</v>
      </c>
      <c r="D22" s="57">
        <v>5000</v>
      </c>
      <c r="E22" s="58">
        <f t="shared" si="0"/>
        <v>360000</v>
      </c>
      <c r="F22" s="15"/>
      <c r="G22" s="14"/>
      <c r="I22" s="86"/>
      <c r="K22" s="9"/>
    </row>
    <row r="23" spans="1:11" s="13" customFormat="1" ht="21.75" customHeight="1">
      <c r="A23" s="79" t="s">
        <v>12</v>
      </c>
      <c r="B23" s="80" t="s">
        <v>3</v>
      </c>
      <c r="C23" s="60">
        <v>44227</v>
      </c>
      <c r="D23" s="61">
        <v>5000</v>
      </c>
      <c r="E23" s="62">
        <f t="shared" si="0"/>
        <v>355000</v>
      </c>
      <c r="F23" s="15"/>
      <c r="G23" s="17"/>
      <c r="I23" s="85">
        <f>SUM(D23:D34)</f>
        <v>60000</v>
      </c>
      <c r="K23" s="9"/>
    </row>
    <row r="24" spans="1:11" s="13" customFormat="1" ht="21.75" customHeight="1">
      <c r="A24" s="81" t="s">
        <v>13</v>
      </c>
      <c r="B24" s="82" t="s">
        <v>3</v>
      </c>
      <c r="C24" s="63">
        <v>44255</v>
      </c>
      <c r="D24" s="72">
        <v>5000</v>
      </c>
      <c r="E24" s="65">
        <f t="shared" si="0"/>
        <v>350000</v>
      </c>
      <c r="F24" s="15"/>
      <c r="G24" s="16"/>
      <c r="I24" s="86"/>
      <c r="K24" s="9"/>
    </row>
    <row r="25" spans="1:11" s="13" customFormat="1" ht="21.75" customHeight="1">
      <c r="A25" s="81" t="s">
        <v>14</v>
      </c>
      <c r="B25" s="82" t="s">
        <v>3</v>
      </c>
      <c r="C25" s="63">
        <v>44286</v>
      </c>
      <c r="D25" s="72">
        <v>5000</v>
      </c>
      <c r="E25" s="65">
        <f t="shared" si="0"/>
        <v>345000</v>
      </c>
      <c r="F25" s="15"/>
      <c r="G25" s="16"/>
      <c r="I25" s="86"/>
      <c r="K25" s="9"/>
    </row>
    <row r="26" spans="1:11" s="13" customFormat="1" ht="21.75" customHeight="1">
      <c r="A26" s="81" t="s">
        <v>15</v>
      </c>
      <c r="B26" s="82" t="s">
        <v>3</v>
      </c>
      <c r="C26" s="63">
        <v>44316</v>
      </c>
      <c r="D26" s="72">
        <v>5000</v>
      </c>
      <c r="E26" s="65">
        <f t="shared" si="0"/>
        <v>340000</v>
      </c>
      <c r="F26" s="15"/>
      <c r="G26" s="16"/>
      <c r="I26" s="86"/>
      <c r="K26" s="9"/>
    </row>
    <row r="27" spans="1:11" s="13" customFormat="1" ht="21.75" customHeight="1">
      <c r="A27" s="81" t="s">
        <v>16</v>
      </c>
      <c r="B27" s="82" t="s">
        <v>3</v>
      </c>
      <c r="C27" s="63">
        <v>44347</v>
      </c>
      <c r="D27" s="72">
        <v>5000</v>
      </c>
      <c r="E27" s="65">
        <f t="shared" si="0"/>
        <v>335000</v>
      </c>
      <c r="F27" s="15"/>
      <c r="G27" s="16"/>
      <c r="I27" s="86"/>
      <c r="K27" s="9"/>
    </row>
    <row r="28" spans="1:11" s="13" customFormat="1" ht="21.75" customHeight="1">
      <c r="A28" s="81" t="s">
        <v>17</v>
      </c>
      <c r="B28" s="82" t="s">
        <v>3</v>
      </c>
      <c r="C28" s="63">
        <v>44377</v>
      </c>
      <c r="D28" s="72">
        <v>5000</v>
      </c>
      <c r="E28" s="65">
        <f t="shared" si="0"/>
        <v>330000</v>
      </c>
      <c r="F28" s="15"/>
      <c r="G28" s="16"/>
      <c r="I28" s="86"/>
      <c r="K28" s="9"/>
    </row>
    <row r="29" spans="1:11" s="13" customFormat="1" ht="21.75" customHeight="1">
      <c r="A29" s="81" t="s">
        <v>18</v>
      </c>
      <c r="B29" s="82" t="s">
        <v>3</v>
      </c>
      <c r="C29" s="63">
        <v>44408</v>
      </c>
      <c r="D29" s="72">
        <v>5000</v>
      </c>
      <c r="E29" s="65">
        <f t="shared" si="0"/>
        <v>325000</v>
      </c>
      <c r="F29" s="15"/>
      <c r="G29" s="16"/>
      <c r="I29" s="86"/>
      <c r="K29" s="9"/>
    </row>
    <row r="30" spans="1:11" s="13" customFormat="1" ht="21.75" customHeight="1">
      <c r="A30" s="81" t="s">
        <v>19</v>
      </c>
      <c r="B30" s="82" t="s">
        <v>3</v>
      </c>
      <c r="C30" s="63">
        <v>44439</v>
      </c>
      <c r="D30" s="72">
        <v>5000</v>
      </c>
      <c r="E30" s="65">
        <f t="shared" si="0"/>
        <v>320000</v>
      </c>
      <c r="F30" s="15"/>
      <c r="G30" s="16"/>
      <c r="I30" s="86"/>
      <c r="K30" s="9"/>
    </row>
    <row r="31" spans="1:11" s="13" customFormat="1" ht="21.75" customHeight="1">
      <c r="A31" s="81" t="s">
        <v>20</v>
      </c>
      <c r="B31" s="82" t="s">
        <v>3</v>
      </c>
      <c r="C31" s="63">
        <v>44469</v>
      </c>
      <c r="D31" s="72">
        <v>5000</v>
      </c>
      <c r="E31" s="65">
        <f t="shared" si="0"/>
        <v>315000</v>
      </c>
      <c r="F31" s="15"/>
      <c r="G31" s="16"/>
      <c r="I31" s="86"/>
      <c r="K31" s="9"/>
    </row>
    <row r="32" spans="1:11" s="13" customFormat="1" ht="21.75" customHeight="1">
      <c r="A32" s="81" t="s">
        <v>21</v>
      </c>
      <c r="B32" s="82" t="s">
        <v>3</v>
      </c>
      <c r="C32" s="63">
        <v>44500</v>
      </c>
      <c r="D32" s="72">
        <v>5000</v>
      </c>
      <c r="E32" s="65">
        <f t="shared" si="0"/>
        <v>310000</v>
      </c>
      <c r="F32" s="15"/>
      <c r="G32" s="16"/>
      <c r="I32" s="86"/>
      <c r="K32" s="9"/>
    </row>
    <row r="33" spans="1:11" s="13" customFormat="1" ht="21.75" customHeight="1">
      <c r="A33" s="81" t="s">
        <v>22</v>
      </c>
      <c r="B33" s="82" t="s">
        <v>3</v>
      </c>
      <c r="C33" s="63">
        <v>44530</v>
      </c>
      <c r="D33" s="72">
        <v>5000</v>
      </c>
      <c r="E33" s="65">
        <f t="shared" si="0"/>
        <v>305000</v>
      </c>
      <c r="F33" s="15"/>
      <c r="G33" s="16"/>
      <c r="I33" s="86"/>
      <c r="K33" s="9"/>
    </row>
    <row r="34" spans="1:11" s="13" customFormat="1" ht="21.75" customHeight="1" thickBot="1">
      <c r="A34" s="83" t="s">
        <v>23</v>
      </c>
      <c r="B34" s="84" t="s">
        <v>3</v>
      </c>
      <c r="C34" s="66">
        <v>44561</v>
      </c>
      <c r="D34" s="67">
        <v>5000</v>
      </c>
      <c r="E34" s="68">
        <f t="shared" si="0"/>
        <v>300000</v>
      </c>
      <c r="F34" s="15"/>
      <c r="G34" s="14"/>
      <c r="I34" s="86"/>
      <c r="K34" s="9"/>
    </row>
    <row r="35" spans="1:11" s="13" customFormat="1" ht="21.75" customHeight="1">
      <c r="A35" s="73" t="s">
        <v>24</v>
      </c>
      <c r="B35" s="74" t="s">
        <v>3</v>
      </c>
      <c r="C35" s="53">
        <v>44592</v>
      </c>
      <c r="D35" s="54">
        <v>5000</v>
      </c>
      <c r="E35" s="55">
        <f t="shared" si="0"/>
        <v>295000</v>
      </c>
      <c r="F35" s="15"/>
      <c r="G35" s="17"/>
      <c r="I35" s="85">
        <f>SUM(D35:D46)</f>
        <v>60000</v>
      </c>
      <c r="K35" s="9"/>
    </row>
    <row r="36" spans="1:11" s="13" customFormat="1" ht="21.75" customHeight="1">
      <c r="A36" s="75" t="s">
        <v>25</v>
      </c>
      <c r="B36" s="76" t="s">
        <v>3</v>
      </c>
      <c r="C36" s="34">
        <v>44620</v>
      </c>
      <c r="D36" s="59">
        <v>5000</v>
      </c>
      <c r="E36" s="56">
        <f t="shared" si="0"/>
        <v>290000</v>
      </c>
      <c r="F36" s="15"/>
      <c r="G36" s="16"/>
      <c r="I36" s="86"/>
      <c r="K36" s="9"/>
    </row>
    <row r="37" spans="1:11" s="13" customFormat="1" ht="21.75" customHeight="1">
      <c r="A37" s="75" t="s">
        <v>26</v>
      </c>
      <c r="B37" s="76" t="s">
        <v>3</v>
      </c>
      <c r="C37" s="34">
        <v>44651</v>
      </c>
      <c r="D37" s="59">
        <v>5000</v>
      </c>
      <c r="E37" s="56">
        <f t="shared" si="0"/>
        <v>285000</v>
      </c>
      <c r="F37" s="15"/>
      <c r="G37" s="16"/>
      <c r="I37" s="86"/>
      <c r="K37" s="9"/>
    </row>
    <row r="38" spans="1:11" s="13" customFormat="1" ht="21.75" customHeight="1">
      <c r="A38" s="75" t="s">
        <v>27</v>
      </c>
      <c r="B38" s="76" t="s">
        <v>3</v>
      </c>
      <c r="C38" s="34">
        <v>44681</v>
      </c>
      <c r="D38" s="59">
        <v>5000</v>
      </c>
      <c r="E38" s="56">
        <f t="shared" si="0"/>
        <v>280000</v>
      </c>
      <c r="F38" s="15"/>
      <c r="G38" s="16"/>
      <c r="I38" s="86"/>
      <c r="K38" s="9"/>
    </row>
    <row r="39" spans="1:11" s="13" customFormat="1" ht="21.75" customHeight="1">
      <c r="A39" s="75" t="s">
        <v>28</v>
      </c>
      <c r="B39" s="76" t="s">
        <v>3</v>
      </c>
      <c r="C39" s="34">
        <v>44712</v>
      </c>
      <c r="D39" s="59">
        <v>5000</v>
      </c>
      <c r="E39" s="56">
        <f t="shared" si="0"/>
        <v>275000</v>
      </c>
      <c r="F39" s="15"/>
      <c r="G39" s="16"/>
      <c r="I39" s="86"/>
      <c r="K39" s="9"/>
    </row>
    <row r="40" spans="1:11" s="13" customFormat="1" ht="21.75" customHeight="1">
      <c r="A40" s="75" t="s">
        <v>30</v>
      </c>
      <c r="B40" s="76" t="s">
        <v>3</v>
      </c>
      <c r="C40" s="34">
        <v>44742</v>
      </c>
      <c r="D40" s="59">
        <v>5000</v>
      </c>
      <c r="E40" s="56">
        <f t="shared" si="0"/>
        <v>270000</v>
      </c>
      <c r="F40" s="15"/>
      <c r="G40" s="16"/>
      <c r="I40" s="86"/>
      <c r="K40" s="9"/>
    </row>
    <row r="41" spans="1:11" s="13" customFormat="1" ht="21.75" customHeight="1">
      <c r="A41" s="75" t="s">
        <v>31</v>
      </c>
      <c r="B41" s="76" t="s">
        <v>3</v>
      </c>
      <c r="C41" s="34">
        <v>44773</v>
      </c>
      <c r="D41" s="59">
        <v>5000</v>
      </c>
      <c r="E41" s="56">
        <f t="shared" si="0"/>
        <v>265000</v>
      </c>
      <c r="F41" s="15"/>
      <c r="G41" s="16"/>
      <c r="I41" s="86"/>
      <c r="K41" s="9"/>
    </row>
    <row r="42" spans="1:11" s="13" customFormat="1" ht="21.75" customHeight="1">
      <c r="A42" s="75" t="s">
        <v>32</v>
      </c>
      <c r="B42" s="76" t="s">
        <v>3</v>
      </c>
      <c r="C42" s="34">
        <v>44804</v>
      </c>
      <c r="D42" s="59">
        <v>5000</v>
      </c>
      <c r="E42" s="56">
        <f t="shared" si="0"/>
        <v>260000</v>
      </c>
      <c r="F42" s="15"/>
      <c r="G42" s="16"/>
      <c r="I42" s="86"/>
      <c r="K42" s="9"/>
    </row>
    <row r="43" spans="1:11" s="13" customFormat="1" ht="21.75" customHeight="1">
      <c r="A43" s="75" t="s">
        <v>33</v>
      </c>
      <c r="B43" s="76" t="s">
        <v>3</v>
      </c>
      <c r="C43" s="34">
        <v>44834</v>
      </c>
      <c r="D43" s="59">
        <v>5000</v>
      </c>
      <c r="E43" s="56">
        <f t="shared" si="0"/>
        <v>255000</v>
      </c>
      <c r="F43" s="15"/>
      <c r="G43" s="16"/>
      <c r="I43" s="86"/>
      <c r="K43" s="9"/>
    </row>
    <row r="44" spans="1:11" s="13" customFormat="1" ht="21.75" customHeight="1">
      <c r="A44" s="75" t="s">
        <v>34</v>
      </c>
      <c r="B44" s="76" t="s">
        <v>3</v>
      </c>
      <c r="C44" s="34">
        <v>44865</v>
      </c>
      <c r="D44" s="59">
        <v>5000</v>
      </c>
      <c r="E44" s="56">
        <f t="shared" si="0"/>
        <v>250000</v>
      </c>
      <c r="F44" s="15"/>
      <c r="G44" s="16"/>
      <c r="I44" s="86"/>
      <c r="K44" s="9"/>
    </row>
    <row r="45" spans="1:11" s="13" customFormat="1" ht="21.75" customHeight="1">
      <c r="A45" s="75" t="s">
        <v>35</v>
      </c>
      <c r="B45" s="76" t="s">
        <v>3</v>
      </c>
      <c r="C45" s="34">
        <v>44895</v>
      </c>
      <c r="D45" s="59">
        <v>5000</v>
      </c>
      <c r="E45" s="56">
        <f t="shared" si="0"/>
        <v>245000</v>
      </c>
      <c r="F45" s="15"/>
      <c r="G45" s="16"/>
      <c r="I45" s="86"/>
      <c r="K45" s="9"/>
    </row>
    <row r="46" spans="1:11" s="13" customFormat="1" ht="21.75" customHeight="1" thickBot="1">
      <c r="A46" s="77" t="s">
        <v>36</v>
      </c>
      <c r="B46" s="78" t="s">
        <v>3</v>
      </c>
      <c r="C46" s="36">
        <v>44926</v>
      </c>
      <c r="D46" s="46">
        <v>5000</v>
      </c>
      <c r="E46" s="58">
        <f t="shared" si="0"/>
        <v>240000</v>
      </c>
      <c r="F46" s="15"/>
      <c r="G46" s="14"/>
      <c r="I46" s="86"/>
      <c r="K46" s="9"/>
    </row>
    <row r="47" spans="1:11" s="13" customFormat="1" ht="21.75" customHeight="1">
      <c r="A47" s="79" t="s">
        <v>37</v>
      </c>
      <c r="B47" s="80" t="s">
        <v>3</v>
      </c>
      <c r="C47" s="60">
        <v>44957</v>
      </c>
      <c r="D47" s="61">
        <v>5000</v>
      </c>
      <c r="E47" s="62">
        <f t="shared" si="0"/>
        <v>235000</v>
      </c>
      <c r="F47" s="15"/>
      <c r="G47" s="16"/>
      <c r="I47" s="87">
        <f>SUM(D47:D94)</f>
        <v>240000</v>
      </c>
      <c r="K47" s="9"/>
    </row>
    <row r="48" spans="1:11" s="13" customFormat="1" ht="21.75" customHeight="1">
      <c r="A48" s="81" t="s">
        <v>38</v>
      </c>
      <c r="B48" s="82" t="s">
        <v>3</v>
      </c>
      <c r="C48" s="63">
        <v>44985</v>
      </c>
      <c r="D48" s="64">
        <v>5000</v>
      </c>
      <c r="E48" s="65">
        <f t="shared" si="0"/>
        <v>230000</v>
      </c>
      <c r="F48" s="15"/>
      <c r="G48" s="16"/>
      <c r="I48" s="86"/>
      <c r="K48" s="9"/>
    </row>
    <row r="49" spans="1:11" s="13" customFormat="1" ht="21.75" customHeight="1">
      <c r="A49" s="81" t="s">
        <v>39</v>
      </c>
      <c r="B49" s="82" t="s">
        <v>3</v>
      </c>
      <c r="C49" s="63">
        <v>45016</v>
      </c>
      <c r="D49" s="64">
        <v>5000</v>
      </c>
      <c r="E49" s="65">
        <f t="shared" si="0"/>
        <v>225000</v>
      </c>
      <c r="F49" s="15"/>
      <c r="G49" s="16"/>
      <c r="I49" s="86"/>
      <c r="K49" s="9"/>
    </row>
    <row r="50" spans="1:11" s="13" customFormat="1" ht="21.75" customHeight="1">
      <c r="A50" s="81" t="s">
        <v>40</v>
      </c>
      <c r="B50" s="82" t="s">
        <v>3</v>
      </c>
      <c r="C50" s="63">
        <v>45046</v>
      </c>
      <c r="D50" s="64">
        <v>5000</v>
      </c>
      <c r="E50" s="65">
        <f t="shared" si="0"/>
        <v>220000</v>
      </c>
      <c r="F50" s="15"/>
      <c r="G50" s="16"/>
      <c r="I50" s="86"/>
      <c r="K50" s="9"/>
    </row>
    <row r="51" spans="1:11" s="13" customFormat="1" ht="21.75" customHeight="1">
      <c r="A51" s="81" t="s">
        <v>41</v>
      </c>
      <c r="B51" s="82" t="s">
        <v>3</v>
      </c>
      <c r="C51" s="63">
        <v>45077</v>
      </c>
      <c r="D51" s="64">
        <v>5000</v>
      </c>
      <c r="E51" s="65">
        <f t="shared" si="0"/>
        <v>215000</v>
      </c>
      <c r="F51" s="15"/>
      <c r="G51" s="16"/>
      <c r="I51" s="86"/>
      <c r="K51" s="9"/>
    </row>
    <row r="52" spans="1:11" s="13" customFormat="1" ht="21.75" customHeight="1">
      <c r="A52" s="81" t="s">
        <v>42</v>
      </c>
      <c r="B52" s="82" t="s">
        <v>3</v>
      </c>
      <c r="C52" s="63">
        <v>45107</v>
      </c>
      <c r="D52" s="64">
        <v>5000</v>
      </c>
      <c r="E52" s="65">
        <f t="shared" si="0"/>
        <v>210000</v>
      </c>
      <c r="F52" s="15"/>
      <c r="G52" s="16"/>
      <c r="I52" s="86"/>
      <c r="K52" s="9"/>
    </row>
    <row r="53" spans="1:11" s="13" customFormat="1" ht="21.75" customHeight="1">
      <c r="A53" s="81" t="s">
        <v>43</v>
      </c>
      <c r="B53" s="82" t="s">
        <v>3</v>
      </c>
      <c r="C53" s="63">
        <v>45138</v>
      </c>
      <c r="D53" s="64">
        <v>5000</v>
      </c>
      <c r="E53" s="65">
        <f t="shared" si="0"/>
        <v>205000</v>
      </c>
      <c r="F53" s="15"/>
      <c r="G53" s="16"/>
      <c r="I53" s="86"/>
      <c r="K53" s="9"/>
    </row>
    <row r="54" spans="1:11" s="13" customFormat="1" ht="21.75" customHeight="1">
      <c r="A54" s="81" t="s">
        <v>44</v>
      </c>
      <c r="B54" s="82" t="s">
        <v>3</v>
      </c>
      <c r="C54" s="63">
        <v>45169</v>
      </c>
      <c r="D54" s="64">
        <v>5000</v>
      </c>
      <c r="E54" s="65">
        <f t="shared" si="0"/>
        <v>200000</v>
      </c>
      <c r="F54" s="15"/>
      <c r="G54" s="16"/>
      <c r="I54" s="86"/>
      <c r="K54" s="9"/>
    </row>
    <row r="55" spans="1:11" s="13" customFormat="1" ht="21.75" customHeight="1">
      <c r="A55" s="81" t="s">
        <v>45</v>
      </c>
      <c r="B55" s="82" t="s">
        <v>3</v>
      </c>
      <c r="C55" s="63">
        <v>45199</v>
      </c>
      <c r="D55" s="64">
        <v>5000</v>
      </c>
      <c r="E55" s="65">
        <f t="shared" si="0"/>
        <v>195000</v>
      </c>
      <c r="F55" s="15"/>
      <c r="G55" s="16"/>
      <c r="I55" s="86"/>
      <c r="K55" s="9"/>
    </row>
    <row r="56" spans="1:11" s="13" customFormat="1" ht="21.75" customHeight="1">
      <c r="A56" s="81" t="s">
        <v>46</v>
      </c>
      <c r="B56" s="82" t="s">
        <v>3</v>
      </c>
      <c r="C56" s="63">
        <v>45230</v>
      </c>
      <c r="D56" s="64">
        <v>5000</v>
      </c>
      <c r="E56" s="65">
        <f t="shared" si="0"/>
        <v>190000</v>
      </c>
      <c r="F56" s="15"/>
      <c r="G56" s="16"/>
      <c r="I56" s="86"/>
      <c r="K56" s="9"/>
    </row>
    <row r="57" spans="1:11" s="13" customFormat="1" ht="21.75" customHeight="1">
      <c r="A57" s="81" t="s">
        <v>47</v>
      </c>
      <c r="B57" s="82" t="s">
        <v>3</v>
      </c>
      <c r="C57" s="63">
        <v>45260</v>
      </c>
      <c r="D57" s="64">
        <v>5000</v>
      </c>
      <c r="E57" s="65">
        <f t="shared" si="0"/>
        <v>185000</v>
      </c>
      <c r="F57" s="15"/>
      <c r="G57" s="16"/>
      <c r="I57" s="86"/>
      <c r="K57" s="9"/>
    </row>
    <row r="58" spans="1:11" s="13" customFormat="1" ht="21.75" customHeight="1" thickBot="1">
      <c r="A58" s="83" t="s">
        <v>48</v>
      </c>
      <c r="B58" s="84" t="s">
        <v>3</v>
      </c>
      <c r="C58" s="66">
        <v>45291</v>
      </c>
      <c r="D58" s="67">
        <v>5000</v>
      </c>
      <c r="E58" s="68">
        <f t="shared" si="0"/>
        <v>180000</v>
      </c>
      <c r="F58" s="15"/>
      <c r="G58" s="16"/>
      <c r="I58" s="86"/>
      <c r="K58" s="9"/>
    </row>
    <row r="59" spans="1:11" s="13" customFormat="1" ht="21.75" customHeight="1">
      <c r="A59" s="73" t="s">
        <v>49</v>
      </c>
      <c r="B59" s="74" t="s">
        <v>3</v>
      </c>
      <c r="C59" s="53">
        <v>45322</v>
      </c>
      <c r="D59" s="54">
        <v>5000</v>
      </c>
      <c r="E59" s="55">
        <f t="shared" si="0"/>
        <v>175000</v>
      </c>
      <c r="F59" s="15"/>
      <c r="G59" s="16"/>
      <c r="I59" s="86"/>
      <c r="K59" s="9"/>
    </row>
    <row r="60" spans="1:11" s="13" customFormat="1" ht="21.75" customHeight="1">
      <c r="A60" s="75" t="s">
        <v>50</v>
      </c>
      <c r="B60" s="76" t="s">
        <v>3</v>
      </c>
      <c r="C60" s="34">
        <v>45351</v>
      </c>
      <c r="D60" s="59">
        <v>5000</v>
      </c>
      <c r="E60" s="56">
        <f t="shared" si="0"/>
        <v>170000</v>
      </c>
      <c r="F60" s="15"/>
      <c r="G60" s="16"/>
      <c r="I60" s="86"/>
      <c r="K60" s="9"/>
    </row>
    <row r="61" spans="1:11" s="13" customFormat="1" ht="21.75" customHeight="1">
      <c r="A61" s="75" t="s">
        <v>51</v>
      </c>
      <c r="B61" s="76" t="s">
        <v>3</v>
      </c>
      <c r="C61" s="34">
        <v>45382</v>
      </c>
      <c r="D61" s="59">
        <v>5000</v>
      </c>
      <c r="E61" s="56">
        <f t="shared" si="0"/>
        <v>165000</v>
      </c>
      <c r="F61" s="15"/>
      <c r="G61" s="16"/>
      <c r="I61" s="86"/>
      <c r="K61" s="9"/>
    </row>
    <row r="62" spans="1:11" s="13" customFormat="1" ht="21.75" customHeight="1">
      <c r="A62" s="75" t="s">
        <v>52</v>
      </c>
      <c r="B62" s="76" t="s">
        <v>3</v>
      </c>
      <c r="C62" s="34">
        <v>45412</v>
      </c>
      <c r="D62" s="59">
        <v>5000</v>
      </c>
      <c r="E62" s="56">
        <f t="shared" si="0"/>
        <v>160000</v>
      </c>
      <c r="F62" s="15"/>
      <c r="G62" s="16"/>
      <c r="I62" s="86"/>
      <c r="K62" s="9"/>
    </row>
    <row r="63" spans="1:11" s="13" customFormat="1" ht="21.75" customHeight="1">
      <c r="A63" s="75" t="s">
        <v>53</v>
      </c>
      <c r="B63" s="76" t="s">
        <v>3</v>
      </c>
      <c r="C63" s="34">
        <v>45443</v>
      </c>
      <c r="D63" s="59">
        <v>5000</v>
      </c>
      <c r="E63" s="56">
        <f t="shared" si="0"/>
        <v>155000</v>
      </c>
      <c r="F63" s="15"/>
      <c r="G63" s="16"/>
      <c r="I63" s="86"/>
      <c r="K63" s="9"/>
    </row>
    <row r="64" spans="1:11" s="13" customFormat="1" ht="21.75" customHeight="1">
      <c r="A64" s="75" t="s">
        <v>54</v>
      </c>
      <c r="B64" s="76" t="s">
        <v>3</v>
      </c>
      <c r="C64" s="34">
        <v>45473</v>
      </c>
      <c r="D64" s="59">
        <v>5000</v>
      </c>
      <c r="E64" s="56">
        <f t="shared" si="0"/>
        <v>150000</v>
      </c>
      <c r="F64" s="15"/>
      <c r="G64" s="16"/>
      <c r="I64" s="86"/>
      <c r="K64" s="9"/>
    </row>
    <row r="65" spans="1:11" s="13" customFormat="1" ht="21.75" customHeight="1">
      <c r="A65" s="75" t="s">
        <v>55</v>
      </c>
      <c r="B65" s="76" t="s">
        <v>3</v>
      </c>
      <c r="C65" s="34">
        <v>45504</v>
      </c>
      <c r="D65" s="59">
        <v>5000</v>
      </c>
      <c r="E65" s="56">
        <f t="shared" si="0"/>
        <v>145000</v>
      </c>
      <c r="F65" s="15"/>
      <c r="G65" s="16"/>
      <c r="I65" s="86"/>
      <c r="K65" s="9"/>
    </row>
    <row r="66" spans="1:11" s="13" customFormat="1" ht="21.75" customHeight="1">
      <c r="A66" s="75" t="s">
        <v>56</v>
      </c>
      <c r="B66" s="76" t="s">
        <v>3</v>
      </c>
      <c r="C66" s="34">
        <v>45535</v>
      </c>
      <c r="D66" s="59">
        <v>5000</v>
      </c>
      <c r="E66" s="56">
        <f t="shared" si="0"/>
        <v>140000</v>
      </c>
      <c r="F66" s="15"/>
      <c r="G66" s="16"/>
      <c r="I66" s="86"/>
      <c r="K66" s="9"/>
    </row>
    <row r="67" spans="1:11" s="13" customFormat="1" ht="21.75" customHeight="1">
      <c r="A67" s="75" t="s">
        <v>57</v>
      </c>
      <c r="B67" s="76" t="s">
        <v>3</v>
      </c>
      <c r="C67" s="34">
        <v>45565</v>
      </c>
      <c r="D67" s="59">
        <v>5000</v>
      </c>
      <c r="E67" s="56">
        <f t="shared" si="0"/>
        <v>135000</v>
      </c>
      <c r="F67" s="15"/>
      <c r="G67" s="16"/>
      <c r="I67" s="86"/>
      <c r="K67" s="9"/>
    </row>
    <row r="68" spans="1:11" s="13" customFormat="1" ht="21.75" customHeight="1">
      <c r="A68" s="75" t="s">
        <v>58</v>
      </c>
      <c r="B68" s="76" t="s">
        <v>3</v>
      </c>
      <c r="C68" s="34">
        <v>45596</v>
      </c>
      <c r="D68" s="59">
        <v>5000</v>
      </c>
      <c r="E68" s="56">
        <f t="shared" si="0"/>
        <v>130000</v>
      </c>
      <c r="F68" s="15"/>
      <c r="G68" s="16"/>
      <c r="I68" s="86"/>
      <c r="K68" s="9"/>
    </row>
    <row r="69" spans="1:11" s="13" customFormat="1" ht="21.75" customHeight="1">
      <c r="A69" s="75" t="s">
        <v>59</v>
      </c>
      <c r="B69" s="76" t="s">
        <v>3</v>
      </c>
      <c r="C69" s="34">
        <v>45626</v>
      </c>
      <c r="D69" s="59">
        <v>5000</v>
      </c>
      <c r="E69" s="56">
        <f t="shared" si="0"/>
        <v>125000</v>
      </c>
      <c r="F69" s="15"/>
      <c r="G69" s="16"/>
      <c r="I69" s="86"/>
      <c r="K69" s="9"/>
    </row>
    <row r="70" spans="1:11" s="13" customFormat="1" ht="21.75" customHeight="1" thickBot="1">
      <c r="A70" s="77" t="s">
        <v>60</v>
      </c>
      <c r="B70" s="78" t="s">
        <v>3</v>
      </c>
      <c r="C70" s="36">
        <v>45657</v>
      </c>
      <c r="D70" s="46">
        <v>5000</v>
      </c>
      <c r="E70" s="58">
        <f t="shared" si="0"/>
        <v>120000</v>
      </c>
      <c r="F70" s="15"/>
      <c r="G70" s="16"/>
      <c r="I70" s="86"/>
      <c r="K70" s="9"/>
    </row>
    <row r="71" spans="1:11" s="13" customFormat="1" ht="21.75" customHeight="1">
      <c r="A71" s="79" t="s">
        <v>61</v>
      </c>
      <c r="B71" s="80" t="s">
        <v>3</v>
      </c>
      <c r="C71" s="60">
        <v>45688</v>
      </c>
      <c r="D71" s="61">
        <v>5000</v>
      </c>
      <c r="E71" s="62">
        <f t="shared" si="0"/>
        <v>115000</v>
      </c>
      <c r="F71" s="15"/>
      <c r="G71" s="16"/>
      <c r="I71" s="86"/>
      <c r="K71" s="9"/>
    </row>
    <row r="72" spans="1:11" s="13" customFormat="1" ht="21.75" customHeight="1">
      <c r="A72" s="81" t="s">
        <v>62</v>
      </c>
      <c r="B72" s="82" t="s">
        <v>3</v>
      </c>
      <c r="C72" s="63">
        <v>45716</v>
      </c>
      <c r="D72" s="64">
        <v>5000</v>
      </c>
      <c r="E72" s="65">
        <f t="shared" si="0"/>
        <v>110000</v>
      </c>
      <c r="F72" s="15"/>
      <c r="G72" s="16"/>
      <c r="I72" s="86"/>
      <c r="K72" s="9"/>
    </row>
    <row r="73" spans="1:11" s="13" customFormat="1" ht="21.75" customHeight="1">
      <c r="A73" s="81" t="s">
        <v>63</v>
      </c>
      <c r="B73" s="82" t="s">
        <v>3</v>
      </c>
      <c r="C73" s="63">
        <v>45747</v>
      </c>
      <c r="D73" s="64">
        <v>5000</v>
      </c>
      <c r="E73" s="65">
        <f t="shared" si="0"/>
        <v>105000</v>
      </c>
      <c r="F73" s="15"/>
      <c r="G73" s="16"/>
      <c r="I73" s="86"/>
      <c r="K73" s="9"/>
    </row>
    <row r="74" spans="1:11" s="13" customFormat="1" ht="21.75" customHeight="1">
      <c r="A74" s="81" t="s">
        <v>64</v>
      </c>
      <c r="B74" s="82" t="s">
        <v>3</v>
      </c>
      <c r="C74" s="63">
        <v>45777</v>
      </c>
      <c r="D74" s="64">
        <v>5000</v>
      </c>
      <c r="E74" s="65">
        <f t="shared" si="0"/>
        <v>100000</v>
      </c>
      <c r="F74" s="15"/>
      <c r="G74" s="16"/>
      <c r="I74" s="86"/>
      <c r="K74" s="9"/>
    </row>
    <row r="75" spans="1:11" s="13" customFormat="1" ht="21.75" customHeight="1">
      <c r="A75" s="81" t="s">
        <v>65</v>
      </c>
      <c r="B75" s="82" t="s">
        <v>3</v>
      </c>
      <c r="C75" s="63">
        <v>45808</v>
      </c>
      <c r="D75" s="64">
        <v>5000</v>
      </c>
      <c r="E75" s="65">
        <f t="shared" ref="E75:E94" si="2">E74-D75</f>
        <v>95000</v>
      </c>
      <c r="F75" s="15"/>
      <c r="G75" s="16"/>
      <c r="I75" s="86"/>
      <c r="K75" s="9"/>
    </row>
    <row r="76" spans="1:11" s="13" customFormat="1" ht="21.75" customHeight="1">
      <c r="A76" s="81" t="s">
        <v>66</v>
      </c>
      <c r="B76" s="82" t="s">
        <v>3</v>
      </c>
      <c r="C76" s="63">
        <v>45838</v>
      </c>
      <c r="D76" s="64">
        <v>5000</v>
      </c>
      <c r="E76" s="65">
        <f t="shared" si="2"/>
        <v>90000</v>
      </c>
      <c r="F76" s="15"/>
      <c r="G76" s="16"/>
      <c r="I76" s="86"/>
      <c r="K76" s="9"/>
    </row>
    <row r="77" spans="1:11" s="13" customFormat="1" ht="21.75" customHeight="1">
      <c r="A77" s="81" t="s">
        <v>67</v>
      </c>
      <c r="B77" s="82" t="s">
        <v>3</v>
      </c>
      <c r="C77" s="63">
        <v>45869</v>
      </c>
      <c r="D77" s="64">
        <v>5000</v>
      </c>
      <c r="E77" s="65">
        <f t="shared" si="2"/>
        <v>85000</v>
      </c>
      <c r="F77" s="15"/>
      <c r="G77" s="16"/>
      <c r="I77" s="86"/>
      <c r="K77" s="9"/>
    </row>
    <row r="78" spans="1:11" s="13" customFormat="1" ht="21.75" customHeight="1">
      <c r="A78" s="81" t="s">
        <v>68</v>
      </c>
      <c r="B78" s="82" t="s">
        <v>3</v>
      </c>
      <c r="C78" s="63">
        <v>45900</v>
      </c>
      <c r="D78" s="64">
        <v>5000</v>
      </c>
      <c r="E78" s="65">
        <f t="shared" si="2"/>
        <v>80000</v>
      </c>
      <c r="F78" s="15"/>
      <c r="G78" s="16"/>
      <c r="I78" s="86"/>
      <c r="K78" s="9"/>
    </row>
    <row r="79" spans="1:11" s="13" customFormat="1" ht="21.75" customHeight="1">
      <c r="A79" s="81" t="s">
        <v>69</v>
      </c>
      <c r="B79" s="82" t="s">
        <v>3</v>
      </c>
      <c r="C79" s="63">
        <v>45930</v>
      </c>
      <c r="D79" s="64">
        <v>5000</v>
      </c>
      <c r="E79" s="65">
        <f t="shared" si="2"/>
        <v>75000</v>
      </c>
      <c r="F79" s="15"/>
      <c r="G79" s="16"/>
      <c r="I79" s="86"/>
      <c r="K79" s="9"/>
    </row>
    <row r="80" spans="1:11" s="13" customFormat="1" ht="21.75" customHeight="1">
      <c r="A80" s="81" t="s">
        <v>70</v>
      </c>
      <c r="B80" s="82" t="s">
        <v>3</v>
      </c>
      <c r="C80" s="63">
        <v>45961</v>
      </c>
      <c r="D80" s="64">
        <v>5000</v>
      </c>
      <c r="E80" s="65">
        <f t="shared" si="2"/>
        <v>70000</v>
      </c>
      <c r="F80" s="15"/>
      <c r="G80" s="16"/>
      <c r="I80" s="86"/>
      <c r="K80" s="9"/>
    </row>
    <row r="81" spans="1:11" s="13" customFormat="1" ht="21.75" customHeight="1">
      <c r="A81" s="81" t="s">
        <v>71</v>
      </c>
      <c r="B81" s="82" t="s">
        <v>3</v>
      </c>
      <c r="C81" s="63">
        <v>45991</v>
      </c>
      <c r="D81" s="64">
        <v>5000</v>
      </c>
      <c r="E81" s="65">
        <f t="shared" si="2"/>
        <v>65000</v>
      </c>
      <c r="F81" s="15"/>
      <c r="G81" s="16"/>
      <c r="I81" s="86"/>
      <c r="K81" s="9"/>
    </row>
    <row r="82" spans="1:11" s="13" customFormat="1" ht="21.75" customHeight="1" thickBot="1">
      <c r="A82" s="83" t="s">
        <v>72</v>
      </c>
      <c r="B82" s="84" t="s">
        <v>3</v>
      </c>
      <c r="C82" s="66">
        <v>46022</v>
      </c>
      <c r="D82" s="67">
        <v>5000</v>
      </c>
      <c r="E82" s="68">
        <f t="shared" si="2"/>
        <v>60000</v>
      </c>
      <c r="F82" s="15"/>
      <c r="G82" s="16"/>
      <c r="I82" s="86"/>
      <c r="K82" s="9"/>
    </row>
    <row r="83" spans="1:11" s="13" customFormat="1" ht="21.75" customHeight="1">
      <c r="A83" s="73" t="s">
        <v>73</v>
      </c>
      <c r="B83" s="74" t="s">
        <v>3</v>
      </c>
      <c r="C83" s="53">
        <v>46053</v>
      </c>
      <c r="D83" s="54">
        <v>5000</v>
      </c>
      <c r="E83" s="55">
        <f t="shared" si="2"/>
        <v>55000</v>
      </c>
      <c r="F83" s="15"/>
      <c r="G83" s="16"/>
      <c r="I83" s="86"/>
      <c r="K83" s="9"/>
    </row>
    <row r="84" spans="1:11" s="13" customFormat="1" ht="21.75" customHeight="1">
      <c r="A84" s="75" t="s">
        <v>74</v>
      </c>
      <c r="B84" s="76" t="s">
        <v>3</v>
      </c>
      <c r="C84" s="34">
        <v>46081</v>
      </c>
      <c r="D84" s="59">
        <v>5000</v>
      </c>
      <c r="E84" s="56">
        <f t="shared" si="2"/>
        <v>50000</v>
      </c>
      <c r="F84" s="15"/>
      <c r="G84" s="16"/>
      <c r="I84" s="86"/>
      <c r="K84" s="9"/>
    </row>
    <row r="85" spans="1:11" s="13" customFormat="1" ht="21.75" customHeight="1">
      <c r="A85" s="75" t="s">
        <v>75</v>
      </c>
      <c r="B85" s="76" t="s">
        <v>3</v>
      </c>
      <c r="C85" s="34">
        <v>46112</v>
      </c>
      <c r="D85" s="59">
        <v>5000</v>
      </c>
      <c r="E85" s="56">
        <f t="shared" si="2"/>
        <v>45000</v>
      </c>
      <c r="F85" s="15"/>
      <c r="G85" s="16"/>
      <c r="I85" s="86"/>
      <c r="K85" s="9"/>
    </row>
    <row r="86" spans="1:11" s="13" customFormat="1" ht="21.75" customHeight="1">
      <c r="A86" s="75" t="s">
        <v>76</v>
      </c>
      <c r="B86" s="76" t="s">
        <v>3</v>
      </c>
      <c r="C86" s="34">
        <v>46142</v>
      </c>
      <c r="D86" s="59">
        <v>5000</v>
      </c>
      <c r="E86" s="56">
        <f t="shared" si="2"/>
        <v>40000</v>
      </c>
      <c r="F86" s="15"/>
      <c r="G86" s="16"/>
      <c r="I86" s="86"/>
      <c r="K86" s="9"/>
    </row>
    <row r="87" spans="1:11" s="13" customFormat="1" ht="21.75" customHeight="1">
      <c r="A87" s="75" t="s">
        <v>77</v>
      </c>
      <c r="B87" s="76" t="s">
        <v>3</v>
      </c>
      <c r="C87" s="34">
        <v>46173</v>
      </c>
      <c r="D87" s="59">
        <v>5000</v>
      </c>
      <c r="E87" s="56">
        <f t="shared" si="2"/>
        <v>35000</v>
      </c>
      <c r="F87" s="15"/>
      <c r="G87" s="16"/>
      <c r="I87" s="86"/>
      <c r="K87" s="9"/>
    </row>
    <row r="88" spans="1:11" s="13" customFormat="1" ht="21.75" customHeight="1">
      <c r="A88" s="75" t="s">
        <v>78</v>
      </c>
      <c r="B88" s="76" t="s">
        <v>3</v>
      </c>
      <c r="C88" s="34">
        <v>46203</v>
      </c>
      <c r="D88" s="59">
        <v>5000</v>
      </c>
      <c r="E88" s="56">
        <f t="shared" si="2"/>
        <v>30000</v>
      </c>
      <c r="F88" s="15"/>
      <c r="G88" s="16"/>
      <c r="I88" s="86"/>
      <c r="K88" s="9"/>
    </row>
    <row r="89" spans="1:11" s="13" customFormat="1" ht="21.75" customHeight="1">
      <c r="A89" s="75" t="s">
        <v>79</v>
      </c>
      <c r="B89" s="76" t="s">
        <v>3</v>
      </c>
      <c r="C89" s="34">
        <v>46234</v>
      </c>
      <c r="D89" s="59">
        <v>5000</v>
      </c>
      <c r="E89" s="56">
        <f t="shared" si="2"/>
        <v>25000</v>
      </c>
      <c r="F89" s="15"/>
      <c r="G89" s="16"/>
      <c r="I89" s="86"/>
      <c r="K89" s="9"/>
    </row>
    <row r="90" spans="1:11" s="13" customFormat="1" ht="21.75" customHeight="1">
      <c r="A90" s="75" t="s">
        <v>80</v>
      </c>
      <c r="B90" s="76" t="s">
        <v>3</v>
      </c>
      <c r="C90" s="34">
        <v>46265</v>
      </c>
      <c r="D90" s="59">
        <v>5000</v>
      </c>
      <c r="E90" s="56">
        <f t="shared" si="2"/>
        <v>20000</v>
      </c>
      <c r="F90" s="15"/>
      <c r="G90" s="16"/>
      <c r="I90" s="86"/>
      <c r="K90" s="9"/>
    </row>
    <row r="91" spans="1:11" s="13" customFormat="1" ht="21.75" customHeight="1">
      <c r="A91" s="75" t="s">
        <v>81</v>
      </c>
      <c r="B91" s="76" t="s">
        <v>3</v>
      </c>
      <c r="C91" s="34">
        <v>46295</v>
      </c>
      <c r="D91" s="59">
        <v>5000</v>
      </c>
      <c r="E91" s="56">
        <f t="shared" si="2"/>
        <v>15000</v>
      </c>
      <c r="F91" s="15"/>
      <c r="G91" s="16"/>
      <c r="I91" s="86"/>
      <c r="K91" s="9"/>
    </row>
    <row r="92" spans="1:11" s="13" customFormat="1" ht="21.75" customHeight="1">
      <c r="A92" s="75" t="s">
        <v>82</v>
      </c>
      <c r="B92" s="76" t="s">
        <v>3</v>
      </c>
      <c r="C92" s="34">
        <v>46326</v>
      </c>
      <c r="D92" s="59">
        <v>5000</v>
      </c>
      <c r="E92" s="56">
        <f t="shared" si="2"/>
        <v>10000</v>
      </c>
      <c r="F92" s="15"/>
      <c r="G92" s="16"/>
      <c r="I92" s="86"/>
      <c r="K92" s="9"/>
    </row>
    <row r="93" spans="1:11" s="13" customFormat="1" ht="21.75" customHeight="1">
      <c r="A93" s="75" t="s">
        <v>83</v>
      </c>
      <c r="B93" s="76" t="s">
        <v>3</v>
      </c>
      <c r="C93" s="34">
        <v>46356</v>
      </c>
      <c r="D93" s="59">
        <v>5000</v>
      </c>
      <c r="E93" s="56">
        <f t="shared" si="2"/>
        <v>5000</v>
      </c>
      <c r="F93" s="15"/>
      <c r="G93" s="16"/>
      <c r="I93" s="86"/>
      <c r="K93" s="9"/>
    </row>
    <row r="94" spans="1:11" s="13" customFormat="1" ht="21" customHeight="1" thickBot="1">
      <c r="A94" s="77" t="s">
        <v>84</v>
      </c>
      <c r="B94" s="78" t="s">
        <v>3</v>
      </c>
      <c r="C94" s="36">
        <v>46387</v>
      </c>
      <c r="D94" s="46">
        <v>5000</v>
      </c>
      <c r="E94" s="58">
        <f t="shared" si="2"/>
        <v>0</v>
      </c>
      <c r="F94" s="15"/>
      <c r="G94" s="16"/>
      <c r="I94" s="86"/>
      <c r="K94" s="9"/>
    </row>
    <row r="95" spans="1:11" ht="24" customHeight="1" thickBot="1">
      <c r="A95" s="91" t="s">
        <v>2</v>
      </c>
      <c r="B95" s="92"/>
      <c r="C95" s="69"/>
      <c r="D95" s="70">
        <f>SUM(D10:D94)</f>
        <v>400000</v>
      </c>
      <c r="E95" s="71"/>
      <c r="G95" s="12"/>
      <c r="H95" s="11"/>
      <c r="I95" s="10">
        <f>SUM(D10:D94)</f>
        <v>400000</v>
      </c>
      <c r="K95" s="9"/>
    </row>
    <row r="96" spans="1:11" ht="18" customHeight="1">
      <c r="A96" s="1"/>
      <c r="B96" s="1"/>
      <c r="C96" s="1"/>
      <c r="K96" s="8"/>
    </row>
    <row r="97" spans="1:9" s="2" customFormat="1" ht="135.75" customHeight="1">
      <c r="A97" s="88" t="s">
        <v>1</v>
      </c>
      <c r="B97" s="88"/>
      <c r="C97" s="33"/>
      <c r="D97" s="33"/>
      <c r="E97" s="33" t="s">
        <v>0</v>
      </c>
      <c r="G97" s="3"/>
      <c r="I97" s="4"/>
    </row>
  </sheetData>
  <mergeCells count="11">
    <mergeCell ref="D1:E1"/>
    <mergeCell ref="D2:E2"/>
    <mergeCell ref="D3:E3"/>
    <mergeCell ref="A6:E6"/>
    <mergeCell ref="A95:B95"/>
    <mergeCell ref="A5:E5"/>
    <mergeCell ref="I11:I22"/>
    <mergeCell ref="I23:I34"/>
    <mergeCell ref="I35:I46"/>
    <mergeCell ref="I47:I94"/>
    <mergeCell ref="A97:B97"/>
  </mergeCells>
  <phoneticPr fontId="21" type="noConversion"/>
  <printOptions horizontalCentered="1"/>
  <pageMargins left="0" right="0" top="0.39370078740157483" bottom="0.19685039370078741" header="0" footer="0"/>
  <pageSetup paperSize="9" scale="95" orientation="portrait" copies="2" r:id="rId1"/>
  <headerFooter alignWithMargins="0"/>
  <rowBreaks count="2" manualBreakCount="2">
    <brk id="46" max="4" man="1"/>
    <brk id="8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Harmonogram</vt:lpstr>
      <vt:lpstr>Harmonogram!Obszar_wydruku</vt:lpstr>
      <vt:lpstr>Harmonogram!Tytuły_wydruku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Ziółkowska</dc:creator>
  <cp:lastModifiedBy>Bielny, Kazimierz</cp:lastModifiedBy>
  <cp:lastPrinted>2019-10-04T08:43:57Z</cp:lastPrinted>
  <dcterms:created xsi:type="dcterms:W3CDTF">2014-12-10T07:52:04Z</dcterms:created>
  <dcterms:modified xsi:type="dcterms:W3CDTF">2019-10-22T07:43:15Z</dcterms:modified>
</cp:coreProperties>
</file>